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sga\Documents\písemnosti\23-24\"/>
    </mc:Choice>
  </mc:AlternateContent>
  <bookViews>
    <workbookView xWindow="-120" yWindow="-120" windowWidth="25440" windowHeight="15390" activeTab="1"/>
  </bookViews>
  <sheets>
    <sheet name="Příloha č. 1_Rozpočet 2024" sheetId="11" r:id="rId1"/>
    <sheet name="Příloha č. 2 _Výhled 2025-2026" sheetId="12" r:id="rId2"/>
    <sheet name="Příloha č.3_Očekávané plnění 23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3" l="1"/>
  <c r="C41" i="13"/>
  <c r="C41" i="11"/>
  <c r="A48" i="13" l="1"/>
  <c r="A47" i="13"/>
  <c r="A45" i="13"/>
  <c r="A44" i="13"/>
  <c r="A5" i="13"/>
  <c r="A3" i="13"/>
  <c r="D29" i="13"/>
  <c r="C29" i="13"/>
  <c r="C17" i="13"/>
  <c r="D17" i="13"/>
  <c r="A48" i="12"/>
  <c r="A47" i="12"/>
  <c r="A45" i="12"/>
  <c r="A44" i="12"/>
  <c r="A5" i="12"/>
  <c r="A3" i="12"/>
  <c r="E41" i="12"/>
  <c r="D41" i="12"/>
  <c r="C41" i="12"/>
  <c r="E29" i="12"/>
  <c r="D29" i="12"/>
  <c r="C29" i="12"/>
  <c r="E17" i="12"/>
  <c r="D17" i="12"/>
  <c r="C17" i="12"/>
  <c r="C40" i="13" l="1"/>
  <c r="C42" i="13" s="1"/>
  <c r="D40" i="13"/>
  <c r="D42" i="13" s="1"/>
  <c r="C40" i="12"/>
  <c r="C42" i="12" s="1"/>
  <c r="E40" i="12"/>
  <c r="E42" i="12" s="1"/>
  <c r="D40" i="12"/>
  <c r="D42" i="12" s="1"/>
  <c r="C29" i="11" l="1"/>
  <c r="C17" i="11"/>
  <c r="C40" i="11" l="1"/>
  <c r="C42" i="11" s="1"/>
</calcChain>
</file>

<file path=xl/sharedStrings.xml><?xml version="1.0" encoding="utf-8"?>
<sst xmlns="http://schemas.openxmlformats.org/spreadsheetml/2006/main" count="382" uniqueCount="110">
  <si>
    <t>Náklady celkem</t>
  </si>
  <si>
    <t>Výnosy celkem</t>
  </si>
  <si>
    <t>Výsledek hospodaření za hlavní činnost</t>
  </si>
  <si>
    <t>Výsledek hospodaření za doplňkovou činnost</t>
  </si>
  <si>
    <t>Hlavní činnost</t>
  </si>
  <si>
    <t xml:space="preserve">v tis. Kč </t>
  </si>
  <si>
    <t>sl. 1</t>
  </si>
  <si>
    <t>sl. 2</t>
  </si>
  <si>
    <t>sl. 3</t>
  </si>
  <si>
    <t>Položka</t>
  </si>
  <si>
    <t>Náklady - Hlavní činnost</t>
  </si>
  <si>
    <t>N 1</t>
  </si>
  <si>
    <t>Spotřeba materiálu, náklady z DDM</t>
  </si>
  <si>
    <t>N 2</t>
  </si>
  <si>
    <t>Spotřeba energií</t>
  </si>
  <si>
    <t>N 3</t>
  </si>
  <si>
    <t>Opravy a udržování</t>
  </si>
  <si>
    <t>N 4</t>
  </si>
  <si>
    <t>Ostatní služby</t>
  </si>
  <si>
    <t>N 5</t>
  </si>
  <si>
    <t>Mzdové náklady</t>
  </si>
  <si>
    <t>N 6</t>
  </si>
  <si>
    <t xml:space="preserve">Odpisy dlouhodobého majetku </t>
  </si>
  <si>
    <t>N 6a</t>
  </si>
  <si>
    <t>z toho majetek pořízený zcela nebo částečně z inv. transferu</t>
  </si>
  <si>
    <t>N 7</t>
  </si>
  <si>
    <t>Ostatní náklady</t>
  </si>
  <si>
    <t>N 8</t>
  </si>
  <si>
    <t>Výnosy - Hlavní činnost</t>
  </si>
  <si>
    <t>V 1</t>
  </si>
  <si>
    <t>Vlastní výnosy</t>
  </si>
  <si>
    <t>V 2</t>
  </si>
  <si>
    <t>Čerpání fondů</t>
  </si>
  <si>
    <t>V 2a</t>
  </si>
  <si>
    <t>z toho čerpání rezervního fondu k dalšímu rozvoji</t>
  </si>
  <si>
    <t>V 2b</t>
  </si>
  <si>
    <t>z toho čerpání fondu investic na opravy a údržbu</t>
  </si>
  <si>
    <t>V 3</t>
  </si>
  <si>
    <t xml:space="preserve">Výnosy vybraných místn. vl. institucí z transferů
  </t>
  </si>
  <si>
    <t>V 3a</t>
  </si>
  <si>
    <t>z toho poskytovatel - MmÚ</t>
  </si>
  <si>
    <t>V 3b</t>
  </si>
  <si>
    <t>z toho poskytovatel - Ústecký kraj</t>
  </si>
  <si>
    <t>V 3c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</si>
  <si>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</si>
  <si>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 3d</t>
  </si>
  <si>
    <t>z toho časové rozlišení přijatého investičního transferu</t>
  </si>
  <si>
    <t>V 4</t>
  </si>
  <si>
    <t>Ostatní výnosy</t>
  </si>
  <si>
    <t>V 5</t>
  </si>
  <si>
    <t>Doplňková činnost</t>
  </si>
  <si>
    <t>v tis. Kč</t>
  </si>
  <si>
    <t>ND 1</t>
  </si>
  <si>
    <t>VD 1</t>
  </si>
  <si>
    <t xml:space="preserve">Celkový výsledek hospodaření </t>
  </si>
  <si>
    <t>Výsledek hospodaření</t>
  </si>
  <si>
    <t>Celkový výsledek hospodaření za p. o.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</si>
  <si>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</si>
  <si>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502 - 503</t>
  </si>
  <si>
    <t>518 + 516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</si>
  <si>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</si>
  <si>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</si>
  <si>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r>
      <t xml:space="preserve">504 + 512 + 513 + 527 </t>
    </r>
    <r>
      <rPr>
        <b/>
        <u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</si>
  <si>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</si>
  <si>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601 + 602 + 603 + 604 + 609 + 649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</si>
  <si>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</si>
  <si>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</si>
  <si>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</si>
  <si>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</si>
  <si>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</si>
  <si>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</si>
  <si>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</si>
  <si>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Výnosy celkem HČ</t>
  </si>
  <si>
    <t>ND1</t>
  </si>
  <si>
    <r>
      <t xml:space="preserve">Náklady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</si>
  <si>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t>VD1</t>
  </si>
  <si>
    <r>
      <t xml:space="preserve">Výnosy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</si>
  <si>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t xml:space="preserve">Podpis ředitele p.o. a otisk razítka: </t>
  </si>
  <si>
    <t>Rozpočet na rok 2024</t>
  </si>
  <si>
    <t>Rozpočet
2024</t>
  </si>
  <si>
    <t>Poznámky k vyplnění jednotlivých řádků (převodník k Upravenému návrhu rozpočtu na rok 2024):</t>
  </si>
  <si>
    <t>Položka v Pracovním návrhu rozpočtu 2024 (syntetický účet)</t>
  </si>
  <si>
    <t>sl. 4</t>
  </si>
  <si>
    <t>sl. 5</t>
  </si>
  <si>
    <t>ROK
2024</t>
  </si>
  <si>
    <t>ROK
2025</t>
  </si>
  <si>
    <t xml:space="preserve">Výsledek hospodaření </t>
  </si>
  <si>
    <t>502-503</t>
  </si>
  <si>
    <t xml:space="preserve">Upozornění: </t>
  </si>
  <si>
    <t xml:space="preserve">Pokud je řádek označen malým písmenem abecedy např. V 3a, jedná se o řádek s informativním údajem, který </t>
  </si>
  <si>
    <t>vyjadřuje údaj z nadřazeného celkového řádku V 3.</t>
  </si>
  <si>
    <t>Střednědobý výhled rozpočtu příspěvkové organizace v letech 2025 - 2026</t>
  </si>
  <si>
    <t>ROK
2026</t>
  </si>
  <si>
    <t>Poznámky k vyplnění jednotlivých řádků (převodník k Pracovnímu návrhu rozpočtu na rok 2024):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</si>
  <si>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</si>
  <si>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DČ</t>
  </si>
  <si>
    <t>Výnosy celkem DČ</t>
  </si>
  <si>
    <t>Pokud je řádek označen malým písmenem abecedy např. V 3a, jedná se o řádek s informativním údajem, který vyjadřuje údaj z nadřazeného celkového řádku V 3.</t>
  </si>
  <si>
    <t>Očekávané plnění rozpočtu příspěvkové organizace v roce 2023</t>
  </si>
  <si>
    <t>Rozpočet
rok 2023</t>
  </si>
  <si>
    <t>Očekávané plnění
2023</t>
  </si>
  <si>
    <t>Do sloupce: Rozpočet rok 2023, doplní p. o. schválený (původní) Rozpočet p. o. na rok 2023. Tedy ten, který byl p.o. schválen usnesením Rady města Ústí nad Labem č. 104/4R/22 ze dne 14. 12. 2022.</t>
  </si>
  <si>
    <t>Do sloupce: Očekávané plnění 2023, doplní p. o. z odevzdaného a odsouhlaseného Rozboru p. o. k 30.9.2023.</t>
  </si>
  <si>
    <t>Položka v Rozboru hospodaření p. o. k 30. 9. 2023 (syntetický účet)</t>
  </si>
  <si>
    <t>Poznámky k vyplnění jednotlivých řádků - převodník k Rozboru hospodaření p. o. k 30. 9. 2023 -
Sloupec č. 2 (pro HČ i DČ) - Upravený rozpočet k 30. 9. 2023.</t>
  </si>
  <si>
    <t>Název příspěvkové organizace: Mateřská škola Pastelka, Ústí nad Labem, Horní 195, příspěvková organizace</t>
  </si>
  <si>
    <t>IČ: 70201013</t>
  </si>
  <si>
    <t>Datum zpracování: 16. 11. 2023</t>
  </si>
  <si>
    <t>Zpracoval:  Drkalová J.</t>
  </si>
  <si>
    <t>Datum:   16.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</si>
</sst>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4">
      <alignment horizontal="right"/>
    </xf>
  </cellStyleXfs>
  <cellXfs count="153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4" fontId="2" fillId="0" borderId="0" xfId="0" applyNumberFormat="1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indent="1"/>
      <protection hidden="1"/>
    </xf>
    <xf numFmtId="0" fontId="2" fillId="0" borderId="1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vertical="center" inden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2" fillId="0" borderId="27" xfId="0" applyFont="1" applyBorder="1" applyAlignment="1" applyProtection="1">
      <alignment horizontal="left" vertical="center" indent="1"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7" fillId="0" borderId="6" xfId="0" applyFont="1" applyBorder="1" applyAlignment="1" applyProtection="1">
      <alignment horizontal="left" vertical="center" indent="1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1"/>
      <protection hidden="1"/>
    </xf>
    <xf numFmtId="0" fontId="2" fillId="0" borderId="33" xfId="0" applyFont="1" applyBorder="1" applyAlignment="1" applyProtection="1">
      <alignment horizontal="left" vertical="center" indent="1"/>
      <protection hidden="1"/>
    </xf>
    <xf numFmtId="0" fontId="7" fillId="0" borderId="34" xfId="0" applyFont="1" applyBorder="1" applyAlignment="1" applyProtection="1">
      <alignment horizontal="left" indent="1"/>
      <protection hidden="1"/>
    </xf>
    <xf numFmtId="4" fontId="2" fillId="0" borderId="0" xfId="0" applyNumberFormat="1" applyFont="1" applyAlignment="1" applyProtection="1">
      <alignment horizontal="right"/>
      <protection locked="0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41" xfId="0" applyFont="1" applyBorder="1" applyAlignment="1" applyProtection="1">
      <alignment horizontal="left" vertical="center" indent="1"/>
      <protection locked="0"/>
    </xf>
    <xf numFmtId="0" fontId="14" fillId="0" borderId="42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0" fontId="0" fillId="0" borderId="32" xfId="0" applyBorder="1" applyAlignment="1" applyProtection="1">
      <alignment horizontal="left" indent="1"/>
      <protection hidden="1"/>
    </xf>
    <xf numFmtId="0" fontId="2" fillId="0" borderId="2" xfId="0" applyFont="1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2" fillId="0" borderId="2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hidden="1"/>
    </xf>
    <xf numFmtId="0" fontId="0" fillId="0" borderId="22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/>
      <protection hidden="1"/>
    </xf>
    <xf numFmtId="4" fontId="0" fillId="3" borderId="25" xfId="0" applyNumberFormat="1" applyFill="1" applyBorder="1" applyAlignment="1" applyProtection="1">
      <alignment horizontal="right"/>
      <protection locked="0"/>
    </xf>
    <xf numFmtId="4" fontId="0" fillId="3" borderId="26" xfId="0" applyNumberFormat="1" applyFill="1" applyBorder="1" applyAlignment="1" applyProtection="1">
      <alignment horizontal="right"/>
      <protection locked="0"/>
    </xf>
    <xf numFmtId="4" fontId="0" fillId="3" borderId="29" xfId="0" applyNumberFormat="1" applyFill="1" applyBorder="1" applyAlignment="1" applyProtection="1">
      <alignment horizontal="right"/>
      <protection locked="0"/>
    </xf>
    <xf numFmtId="4" fontId="2" fillId="3" borderId="30" xfId="0" applyNumberFormat="1" applyFont="1" applyFill="1" applyBorder="1" applyAlignment="1" applyProtection="1">
      <alignment horizontal="right" vertical="center"/>
      <protection hidden="1"/>
    </xf>
    <xf numFmtId="4" fontId="2" fillId="3" borderId="32" xfId="0" applyNumberFormat="1" applyFont="1" applyFill="1" applyBorder="1" applyProtection="1">
      <protection locked="0"/>
    </xf>
    <xf numFmtId="4" fontId="2" fillId="3" borderId="35" xfId="0" applyNumberFormat="1" applyFont="1" applyFill="1" applyBorder="1" applyProtection="1">
      <protection locked="0"/>
    </xf>
    <xf numFmtId="4" fontId="0" fillId="3" borderId="32" xfId="0" applyNumberFormat="1" applyFill="1" applyBorder="1" applyAlignment="1" applyProtection="1">
      <alignment horizontal="right"/>
      <protection hidden="1"/>
    </xf>
    <xf numFmtId="4" fontId="0" fillId="3" borderId="26" xfId="0" applyNumberFormat="1" applyFill="1" applyBorder="1" applyAlignment="1" applyProtection="1">
      <alignment horizontal="right"/>
      <protection hidden="1"/>
    </xf>
    <xf numFmtId="4" fontId="2" fillId="3" borderId="30" xfId="0" applyNumberFormat="1" applyFont="1" applyFill="1" applyBorder="1" applyAlignment="1" applyProtection="1">
      <alignment horizontal="right"/>
      <protection hidden="1"/>
    </xf>
    <xf numFmtId="4" fontId="0" fillId="3" borderId="32" xfId="0" applyNumberForma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4" fontId="5" fillId="0" borderId="0" xfId="1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left" indent="1"/>
      <protection hidden="1"/>
    </xf>
    <xf numFmtId="4" fontId="0" fillId="3" borderId="46" xfId="0" applyNumberFormat="1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0" fontId="2" fillId="0" borderId="47" xfId="0" applyFont="1" applyBorder="1" applyAlignment="1" applyProtection="1">
      <alignment horizontal="left" indent="1"/>
      <protection hidden="1"/>
    </xf>
    <xf numFmtId="4" fontId="0" fillId="3" borderId="47" xfId="0" applyNumberFormat="1" applyFill="1" applyBorder="1" applyProtection="1">
      <protection locked="0"/>
    </xf>
    <xf numFmtId="4" fontId="0" fillId="3" borderId="11" xfId="0" applyNumberFormat="1" applyFill="1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left" indent="1"/>
      <protection hidden="1"/>
    </xf>
    <xf numFmtId="0" fontId="2" fillId="0" borderId="48" xfId="0" applyFont="1" applyBorder="1" applyAlignment="1" applyProtection="1">
      <alignment horizontal="left" vertical="center" indent="1"/>
      <protection hidden="1"/>
    </xf>
    <xf numFmtId="0" fontId="2" fillId="0" borderId="18" xfId="0" applyFont="1" applyBorder="1" applyAlignment="1" applyProtection="1">
      <alignment horizontal="left" indent="1"/>
      <protection hidden="1"/>
    </xf>
    <xf numFmtId="4" fontId="0" fillId="3" borderId="18" xfId="0" applyNumberFormat="1" applyFill="1" applyBorder="1" applyProtection="1">
      <protection locked="0"/>
    </xf>
    <xf numFmtId="4" fontId="0" fillId="3" borderId="49" xfId="0" applyNumberFormat="1" applyFill="1" applyBorder="1" applyAlignment="1" applyProtection="1">
      <alignment horizontal="right"/>
      <protection locked="0"/>
    </xf>
    <xf numFmtId="4" fontId="0" fillId="3" borderId="50" xfId="0" applyNumberFormat="1" applyFill="1" applyBorder="1" applyAlignment="1" applyProtection="1">
      <alignment horizontal="right"/>
      <protection locked="0"/>
    </xf>
    <xf numFmtId="0" fontId="7" fillId="4" borderId="13" xfId="0" applyFont="1" applyFill="1" applyBorder="1" applyAlignment="1" applyProtection="1">
      <alignment horizontal="left" vertical="center" indent="1"/>
      <protection hidden="1"/>
    </xf>
    <xf numFmtId="4" fontId="2" fillId="3" borderId="13" xfId="0" applyNumberFormat="1" applyFont="1" applyFill="1" applyBorder="1" applyAlignment="1" applyProtection="1">
      <alignment horizontal="right" vertical="center"/>
      <protection hidden="1"/>
    </xf>
    <xf numFmtId="4" fontId="2" fillId="3" borderId="6" xfId="0" applyNumberFormat="1" applyFont="1" applyFill="1" applyBorder="1" applyAlignment="1" applyProtection="1">
      <alignment horizontal="right" vertical="center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indent="1"/>
      <protection hidden="1"/>
    </xf>
    <xf numFmtId="4" fontId="0" fillId="3" borderId="17" xfId="0" applyNumberFormat="1" applyFill="1" applyBorder="1" applyProtection="1">
      <protection locked="0"/>
    </xf>
    <xf numFmtId="4" fontId="0" fillId="3" borderId="4" xfId="0" applyNumberFormat="1" applyFill="1" applyBorder="1" applyAlignment="1" applyProtection="1">
      <alignment horizontal="right"/>
      <protection locked="0"/>
    </xf>
    <xf numFmtId="0" fontId="2" fillId="0" borderId="52" xfId="0" applyFont="1" applyBorder="1" applyAlignment="1" applyProtection="1">
      <alignment horizontal="left" indent="1"/>
      <protection hidden="1"/>
    </xf>
    <xf numFmtId="4" fontId="0" fillId="3" borderId="52" xfId="0" applyNumberFormat="1" applyFill="1" applyBorder="1" applyProtection="1">
      <protection locked="0"/>
    </xf>
    <xf numFmtId="4" fontId="0" fillId="3" borderId="34" xfId="0" applyNumberFormat="1" applyFill="1" applyBorder="1" applyAlignment="1" applyProtection="1">
      <alignment horizontal="right"/>
      <protection locked="0"/>
    </xf>
    <xf numFmtId="4" fontId="0" fillId="3" borderId="35" xfId="0" applyNumberFormat="1" applyFill="1" applyBorder="1" applyAlignment="1" applyProtection="1">
      <alignment horizontal="right"/>
      <protection locked="0"/>
    </xf>
    <xf numFmtId="4" fontId="2" fillId="3" borderId="53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4" fontId="7" fillId="3" borderId="4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4" fontId="7" fillId="3" borderId="34" xfId="0" applyNumberFormat="1" applyFont="1" applyFill="1" applyBorder="1" applyProtection="1">
      <protection locked="0"/>
    </xf>
    <xf numFmtId="4" fontId="2" fillId="3" borderId="34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4" fontId="0" fillId="3" borderId="4" xfId="0" applyNumberFormat="1" applyFill="1" applyBorder="1" applyAlignment="1" applyProtection="1">
      <alignment horizontal="right"/>
      <protection hidden="1"/>
    </xf>
    <xf numFmtId="4" fontId="0" fillId="3" borderId="11" xfId="0" applyNumberFormat="1" applyFill="1" applyBorder="1" applyAlignment="1" applyProtection="1">
      <alignment horizontal="right"/>
      <protection hidden="1"/>
    </xf>
    <xf numFmtId="4" fontId="2" fillId="3" borderId="6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0" fillId="0" borderId="42" xfId="0" applyFont="1" applyBorder="1" applyAlignment="1" applyProtection="1">
      <alignment horizontal="left" vertical="center" indent="1"/>
      <protection locked="0"/>
    </xf>
    <xf numFmtId="0" fontId="16" fillId="0" borderId="45" xfId="0" applyFont="1" applyBorder="1" applyAlignment="1" applyProtection="1">
      <alignment horizontal="left" indent="1"/>
      <protection hidden="1"/>
    </xf>
    <xf numFmtId="0" fontId="16" fillId="0" borderId="35" xfId="0" applyFont="1" applyBorder="1" applyAlignment="1" applyProtection="1">
      <alignment horizontal="left" indent="1"/>
      <protection hidden="1"/>
    </xf>
    <xf numFmtId="0" fontId="2" fillId="0" borderId="0" xfId="0" applyFont="1" applyProtection="1"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4" fontId="0" fillId="3" borderId="28" xfId="0" applyNumberForma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hidden="1"/>
    </xf>
    <xf numFmtId="4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4" fillId="0" borderId="42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indent="1"/>
      <protection hidden="1"/>
    </xf>
    <xf numFmtId="0" fontId="2" fillId="0" borderId="13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 indent="1"/>
      <protection hidden="1"/>
    </xf>
    <xf numFmtId="0" fontId="0" fillId="0" borderId="43" xfId="0" applyBorder="1" applyAlignment="1" applyProtection="1">
      <alignment horizontal="left" vertical="center" wrapText="1" indent="1"/>
      <protection hidden="1"/>
    </xf>
    <xf numFmtId="0" fontId="0" fillId="0" borderId="25" xfId="0" applyBorder="1" applyAlignment="1" applyProtection="1">
      <alignment horizontal="left" vertical="center" wrapText="1" indent="1"/>
      <protection hidden="1"/>
    </xf>
    <xf numFmtId="0" fontId="8" fillId="0" borderId="0" xfId="0" applyFont="1" applyAlignment="1" applyProtection="1">
      <alignment horizontal="center"/>
      <protection hidden="1"/>
    </xf>
    <xf numFmtId="0" fontId="12" fillId="2" borderId="36" xfId="0" applyFont="1" applyFill="1" applyBorder="1" applyAlignment="1" applyProtection="1">
      <alignment horizontal="center"/>
      <protection hidden="1"/>
    </xf>
    <xf numFmtId="0" fontId="1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left" indent="1"/>
      <protection hidden="1"/>
    </xf>
    <xf numFmtId="0" fontId="2" fillId="4" borderId="13" xfId="0" applyFont="1" applyFill="1" applyBorder="1" applyAlignment="1" applyProtection="1">
      <alignment horizontal="left" indent="1"/>
      <protection hidden="1"/>
    </xf>
    <xf numFmtId="49" fontId="0" fillId="0" borderId="0" xfId="0" applyNumberForma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 2" xfId="1"/>
    <cellStyle name="Styl 1" xfId="2"/>
  </cellStyles>
  <dxfs count="10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5050"/>
      <color rgb="FFFF9999"/>
      <color rgb="FFFFFF00"/>
      <color rgb="FFFFFF99"/>
      <color rgb="FFDEEBF6"/>
      <color rgb="FFF9F9F9"/>
      <color rgb="FFDBE9F5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showGridLines="0" topLeftCell="A19" zoomScaleNormal="100" workbookViewId="0">
      <selection activeCell="A48" sqref="A48"/>
    </sheetView>
  </sheetViews>
  <sheetFormatPr defaultRowHeight="15" x14ac:dyDescent="0.25"/>
  <cols>
    <col min="1" max="1" width="9.140625" style="5"/>
    <col min="2" max="2" width="55.7109375" style="5" customWidth="1"/>
    <col min="3" max="3" width="15.5703125" style="5" customWidth="1"/>
    <col min="4" max="16384" width="9.140625" style="5"/>
  </cols>
  <sheetData>
    <row r="1" spans="1:5" ht="18.75" x14ac:dyDescent="0.3">
      <c r="A1" s="139" t="s">
        <v>78</v>
      </c>
      <c r="B1" s="139"/>
      <c r="C1" s="139"/>
      <c r="D1" s="8"/>
      <c r="E1" s="8"/>
    </row>
    <row r="2" spans="1:5" ht="7.5" customHeight="1" x14ac:dyDescent="0.25">
      <c r="A2" s="9"/>
      <c r="B2" s="9"/>
      <c r="C2" s="9"/>
      <c r="D2" s="9"/>
      <c r="E2" s="8"/>
    </row>
    <row r="3" spans="1:5" ht="15" customHeight="1" x14ac:dyDescent="0.25">
      <c r="A3" s="78" t="s">
        <v>105</v>
      </c>
      <c r="B3" s="77"/>
      <c r="C3" s="77"/>
      <c r="D3" s="77"/>
      <c r="E3" s="77"/>
    </row>
    <row r="4" spans="1:5" ht="9" customHeight="1" x14ac:dyDescent="0.25">
      <c r="A4" s="75"/>
      <c r="B4" s="75"/>
      <c r="C4" s="75"/>
      <c r="D4" s="75"/>
      <c r="E4" s="75"/>
    </row>
    <row r="5" spans="1:5" x14ac:dyDescent="0.25">
      <c r="A5" s="78" t="s">
        <v>106</v>
      </c>
      <c r="B5" s="78"/>
      <c r="C5" s="75"/>
      <c r="D5" s="75"/>
      <c r="E5" s="75"/>
    </row>
    <row r="6" spans="1:5" ht="20.25" customHeight="1" thickBot="1" x14ac:dyDescent="0.35">
      <c r="A6" s="10" t="s">
        <v>4</v>
      </c>
      <c r="C6" s="7" t="s">
        <v>5</v>
      </c>
    </row>
    <row r="7" spans="1:5" x14ac:dyDescent="0.25">
      <c r="A7" s="11" t="s">
        <v>6</v>
      </c>
      <c r="B7" s="12" t="s">
        <v>7</v>
      </c>
      <c r="C7" s="13" t="s">
        <v>8</v>
      </c>
    </row>
    <row r="8" spans="1:5" ht="34.5" customHeight="1" thickBot="1" x14ac:dyDescent="0.3">
      <c r="A8" s="14" t="s">
        <v>9</v>
      </c>
      <c r="B8" s="15" t="s">
        <v>10</v>
      </c>
      <c r="C8" s="16" t="s">
        <v>79</v>
      </c>
    </row>
    <row r="9" spans="1:5" ht="15.75" thickTop="1" x14ac:dyDescent="0.25">
      <c r="A9" s="17" t="s">
        <v>11</v>
      </c>
      <c r="B9" s="18" t="s">
        <v>12</v>
      </c>
      <c r="C9" s="65">
        <v>742.5</v>
      </c>
    </row>
    <row r="10" spans="1:5" x14ac:dyDescent="0.25">
      <c r="A10" s="17" t="s">
        <v>13</v>
      </c>
      <c r="B10" s="18" t="s">
        <v>14</v>
      </c>
      <c r="C10" s="65">
        <v>486</v>
      </c>
    </row>
    <row r="11" spans="1:5" x14ac:dyDescent="0.25">
      <c r="A11" s="17" t="s">
        <v>15</v>
      </c>
      <c r="B11" s="18" t="s">
        <v>16</v>
      </c>
      <c r="C11" s="65">
        <v>83</v>
      </c>
    </row>
    <row r="12" spans="1:5" x14ac:dyDescent="0.25">
      <c r="A12" s="17" t="s">
        <v>17</v>
      </c>
      <c r="B12" s="18" t="s">
        <v>18</v>
      </c>
      <c r="C12" s="65">
        <v>250</v>
      </c>
    </row>
    <row r="13" spans="1:5" x14ac:dyDescent="0.25">
      <c r="A13" s="19" t="s">
        <v>19</v>
      </c>
      <c r="B13" s="20" t="s">
        <v>20</v>
      </c>
      <c r="C13" s="66">
        <v>7896.66</v>
      </c>
    </row>
    <row r="14" spans="1:5" x14ac:dyDescent="0.25">
      <c r="A14" s="17" t="s">
        <v>21</v>
      </c>
      <c r="B14" s="18" t="s">
        <v>22</v>
      </c>
      <c r="C14" s="65">
        <v>1.5</v>
      </c>
    </row>
    <row r="15" spans="1:5" x14ac:dyDescent="0.25">
      <c r="A15" s="21" t="s">
        <v>23</v>
      </c>
      <c r="B15" s="22" t="s">
        <v>24</v>
      </c>
      <c r="C15" s="65">
        <v>0</v>
      </c>
    </row>
    <row r="16" spans="1:5" ht="15.75" thickBot="1" x14ac:dyDescent="0.3">
      <c r="A16" s="23" t="s">
        <v>25</v>
      </c>
      <c r="B16" s="24" t="s">
        <v>26</v>
      </c>
      <c r="C16" s="67">
        <v>23</v>
      </c>
    </row>
    <row r="17" spans="1:3" ht="21" customHeight="1" thickBot="1" x14ac:dyDescent="0.3">
      <c r="A17" s="25" t="s">
        <v>27</v>
      </c>
      <c r="B17" s="26" t="s">
        <v>0</v>
      </c>
      <c r="C17" s="68">
        <f>SUM(C9:C14,C16)</f>
        <v>9482.66</v>
      </c>
    </row>
    <row r="18" spans="1:3" ht="29.25" customHeight="1" thickBot="1" x14ac:dyDescent="0.3">
      <c r="A18" s="27" t="s">
        <v>9</v>
      </c>
      <c r="B18" s="28" t="s">
        <v>28</v>
      </c>
      <c r="C18" s="29" t="s">
        <v>79</v>
      </c>
    </row>
    <row r="19" spans="1:3" ht="15.75" thickTop="1" x14ac:dyDescent="0.25">
      <c r="A19" s="30" t="s">
        <v>29</v>
      </c>
      <c r="B19" s="31" t="s">
        <v>30</v>
      </c>
      <c r="C19" s="74">
        <v>300</v>
      </c>
    </row>
    <row r="20" spans="1:3" x14ac:dyDescent="0.25">
      <c r="A20" s="17" t="s">
        <v>31</v>
      </c>
      <c r="B20" s="18" t="s">
        <v>32</v>
      </c>
      <c r="C20" s="65">
        <v>0</v>
      </c>
    </row>
    <row r="21" spans="1:3" x14ac:dyDescent="0.25">
      <c r="A21" s="21" t="s">
        <v>33</v>
      </c>
      <c r="B21" s="22" t="s">
        <v>34</v>
      </c>
      <c r="C21" s="65">
        <v>0</v>
      </c>
    </row>
    <row r="22" spans="1:3" x14ac:dyDescent="0.25">
      <c r="A22" s="21" t="s">
        <v>35</v>
      </c>
      <c r="B22" s="22" t="s">
        <v>36</v>
      </c>
      <c r="C22" s="65">
        <v>0</v>
      </c>
    </row>
    <row r="23" spans="1:3" x14ac:dyDescent="0.25">
      <c r="A23" s="17" t="s">
        <v>37</v>
      </c>
      <c r="B23" s="18" t="s">
        <v>38</v>
      </c>
      <c r="C23" s="65">
        <v>9182.66</v>
      </c>
    </row>
    <row r="24" spans="1:3" x14ac:dyDescent="0.25">
      <c r="A24" s="21" t="s">
        <v>39</v>
      </c>
      <c r="B24" s="22" t="s">
        <v>40</v>
      </c>
      <c r="C24" s="65">
        <v>1380.66</v>
      </c>
    </row>
    <row r="25" spans="1:3" x14ac:dyDescent="0.25">
      <c r="A25" s="21" t="s">
        <v>41</v>
      </c>
      <c r="B25" s="22" t="s">
        <v>42</v>
      </c>
      <c r="C25" s="65">
        <v>210</v>
      </c>
    </row>
    <row r="26" spans="1:3" x14ac:dyDescent="0.25">
      <c r="A26" s="21" t="s">
        <v>43</v>
      </c>
      <c r="B26" s="22" t="s">
        <v>44</v>
      </c>
      <c r="C26" s="65">
        <v>7592</v>
      </c>
    </row>
    <row r="27" spans="1:3" ht="15" customHeight="1" x14ac:dyDescent="0.25">
      <c r="A27" s="21" t="s">
        <v>45</v>
      </c>
      <c r="B27" s="22" t="s">
        <v>46</v>
      </c>
      <c r="C27" s="65">
        <v>0</v>
      </c>
    </row>
    <row r="28" spans="1:3" ht="15" customHeight="1" thickBot="1" x14ac:dyDescent="0.3">
      <c r="A28" s="19" t="s">
        <v>47</v>
      </c>
      <c r="B28" s="20" t="s">
        <v>48</v>
      </c>
      <c r="C28" s="66">
        <v>0</v>
      </c>
    </row>
    <row r="29" spans="1:3" ht="21" customHeight="1" thickBot="1" x14ac:dyDescent="0.3">
      <c r="A29" s="25" t="s">
        <v>49</v>
      </c>
      <c r="B29" s="26" t="s">
        <v>1</v>
      </c>
      <c r="C29" s="68">
        <f>SUM(C19,C20,C23,C28)</f>
        <v>9482.66</v>
      </c>
    </row>
    <row r="30" spans="1:3" ht="19.5" customHeight="1" x14ac:dyDescent="0.25">
      <c r="A30" s="32"/>
      <c r="B30" s="33"/>
      <c r="C30" s="34"/>
    </row>
    <row r="31" spans="1:3" ht="15" customHeight="1" thickBot="1" x14ac:dyDescent="0.3">
      <c r="A31" s="35" t="s">
        <v>50</v>
      </c>
      <c r="B31" s="33"/>
      <c r="C31" s="36" t="s">
        <v>51</v>
      </c>
    </row>
    <row r="32" spans="1:3" ht="15" customHeight="1" x14ac:dyDescent="0.25">
      <c r="A32" s="11" t="s">
        <v>6</v>
      </c>
      <c r="B32" s="12" t="s">
        <v>7</v>
      </c>
      <c r="C32" s="13" t="s">
        <v>8</v>
      </c>
    </row>
    <row r="33" spans="1:3" ht="29.25" customHeight="1" thickBot="1" x14ac:dyDescent="0.3">
      <c r="A33" s="14" t="s">
        <v>9</v>
      </c>
      <c r="B33" s="37" t="s">
        <v>50</v>
      </c>
      <c r="C33" s="16" t="s">
        <v>79</v>
      </c>
    </row>
    <row r="34" spans="1:3" ht="21" customHeight="1" thickTop="1" x14ac:dyDescent="0.25">
      <c r="A34" s="30" t="s">
        <v>52</v>
      </c>
      <c r="B34" s="38" t="s">
        <v>0</v>
      </c>
      <c r="C34" s="69">
        <v>0</v>
      </c>
    </row>
    <row r="35" spans="1:3" ht="21" customHeight="1" thickBot="1" x14ac:dyDescent="0.3">
      <c r="A35" s="39" t="s">
        <v>53</v>
      </c>
      <c r="B35" s="40" t="s">
        <v>1</v>
      </c>
      <c r="C35" s="70">
        <v>0</v>
      </c>
    </row>
    <row r="36" spans="1:3" ht="19.5" customHeight="1" x14ac:dyDescent="0.25">
      <c r="A36" s="32"/>
      <c r="B36" s="6"/>
      <c r="C36" s="41"/>
    </row>
    <row r="37" spans="1:3" ht="15" customHeight="1" thickBot="1" x14ac:dyDescent="0.3">
      <c r="A37" s="35" t="s">
        <v>54</v>
      </c>
      <c r="B37" s="6"/>
      <c r="C37" s="36" t="s">
        <v>5</v>
      </c>
    </row>
    <row r="38" spans="1:3" ht="15" customHeight="1" x14ac:dyDescent="0.25">
      <c r="A38" s="140" t="s">
        <v>6</v>
      </c>
      <c r="B38" s="141"/>
      <c r="C38" s="13" t="s">
        <v>7</v>
      </c>
    </row>
    <row r="39" spans="1:3" ht="30.75" thickBot="1" x14ac:dyDescent="0.3">
      <c r="A39" s="142" t="s">
        <v>55</v>
      </c>
      <c r="B39" s="143"/>
      <c r="C39" s="16" t="s">
        <v>79</v>
      </c>
    </row>
    <row r="40" spans="1:3" ht="15.75" thickTop="1" x14ac:dyDescent="0.25">
      <c r="A40" s="144" t="s">
        <v>2</v>
      </c>
      <c r="B40" s="145"/>
      <c r="C40" s="71">
        <f>C29-C17</f>
        <v>0</v>
      </c>
    </row>
    <row r="41" spans="1:3" ht="15.75" thickBot="1" x14ac:dyDescent="0.3">
      <c r="A41" s="146" t="s">
        <v>3</v>
      </c>
      <c r="B41" s="147"/>
      <c r="C41" s="72">
        <f>C35-C34</f>
        <v>0</v>
      </c>
    </row>
    <row r="42" spans="1:3" ht="21" customHeight="1" thickBot="1" x14ac:dyDescent="0.3">
      <c r="A42" s="133" t="s">
        <v>56</v>
      </c>
      <c r="B42" s="134"/>
      <c r="C42" s="73">
        <f>SUM(C40:C41)</f>
        <v>0</v>
      </c>
    </row>
    <row r="43" spans="1:3" x14ac:dyDescent="0.25">
      <c r="B43" s="3"/>
      <c r="C43" s="3"/>
    </row>
    <row r="44" spans="1:3" x14ac:dyDescent="0.25">
      <c r="A44" s="4" t="s">
        <v>107</v>
      </c>
      <c r="B44" s="4"/>
      <c r="C44" s="3"/>
    </row>
    <row r="45" spans="1:3" x14ac:dyDescent="0.25">
      <c r="A45" s="4" t="s">
        <v>108</v>
      </c>
      <c r="B45" s="4"/>
      <c r="C45" s="4"/>
    </row>
    <row r="46" spans="1:3" ht="11.25" customHeight="1" x14ac:dyDescent="0.25">
      <c r="C46" s="3"/>
    </row>
    <row r="47" spans="1:3" x14ac:dyDescent="0.25">
      <c r="A47" s="2" t="s">
        <v>109</v>
      </c>
      <c r="B47" s="2"/>
      <c r="C47" s="3"/>
    </row>
    <row r="48" spans="1:3" x14ac:dyDescent="0.25">
      <c r="A48" s="2" t="s">
        <v>77</v>
      </c>
      <c r="B48" s="2"/>
      <c r="C48" s="2"/>
    </row>
    <row r="49" spans="1:4" x14ac:dyDescent="0.25">
      <c r="B49" s="1"/>
      <c r="C49" s="3"/>
    </row>
    <row r="50" spans="1:4" x14ac:dyDescent="0.25">
      <c r="A50" s="135" t="s">
        <v>80</v>
      </c>
      <c r="B50" s="135"/>
      <c r="C50" s="135"/>
      <c r="D50" s="135"/>
    </row>
    <row r="51" spans="1:4" ht="15.75" thickBot="1" x14ac:dyDescent="0.3">
      <c r="B51" s="3"/>
      <c r="C51" s="3"/>
    </row>
    <row r="52" spans="1:4" ht="19.5" customHeight="1" thickBot="1" x14ac:dyDescent="0.3">
      <c r="A52" s="42" t="s">
        <v>9</v>
      </c>
      <c r="B52" s="43" t="s">
        <v>81</v>
      </c>
      <c r="C52" s="44"/>
      <c r="D52" s="45"/>
    </row>
    <row r="53" spans="1:4" ht="15.75" thickTop="1" x14ac:dyDescent="0.25">
      <c r="A53" s="46" t="s">
        <v>11</v>
      </c>
      <c r="B53" s="47" t="s">
        <v>57</v>
      </c>
      <c r="C53" s="48"/>
      <c r="D53" s="49"/>
    </row>
    <row r="54" spans="1:4" x14ac:dyDescent="0.25">
      <c r="A54" s="50" t="s">
        <v>13</v>
      </c>
      <c r="B54" s="51" t="s">
        <v>58</v>
      </c>
      <c r="C54" s="52"/>
      <c r="D54" s="53"/>
    </row>
    <row r="55" spans="1:4" x14ac:dyDescent="0.25">
      <c r="A55" s="50" t="s">
        <v>15</v>
      </c>
      <c r="B55" s="51">
        <v>511</v>
      </c>
      <c r="C55" s="52"/>
      <c r="D55" s="53"/>
    </row>
    <row r="56" spans="1:4" x14ac:dyDescent="0.25">
      <c r="A56" s="50" t="s">
        <v>17</v>
      </c>
      <c r="B56" s="51" t="s">
        <v>59</v>
      </c>
      <c r="C56" s="52"/>
      <c r="D56" s="53"/>
    </row>
    <row r="57" spans="1:4" x14ac:dyDescent="0.25">
      <c r="A57" s="50" t="s">
        <v>19</v>
      </c>
      <c r="B57" s="51" t="s">
        <v>60</v>
      </c>
      <c r="C57" s="52"/>
      <c r="D57" s="53"/>
    </row>
    <row r="58" spans="1:4" x14ac:dyDescent="0.25">
      <c r="A58" s="50" t="s">
        <v>21</v>
      </c>
      <c r="B58" s="51">
        <v>551</v>
      </c>
      <c r="C58" s="52"/>
      <c r="D58" s="53"/>
    </row>
    <row r="59" spans="1:4" x14ac:dyDescent="0.25">
      <c r="A59" s="54" t="s">
        <v>23</v>
      </c>
      <c r="B59" s="51" t="s">
        <v>61</v>
      </c>
      <c r="C59" s="52"/>
      <c r="D59" s="53"/>
    </row>
    <row r="60" spans="1:4" ht="29.25" customHeight="1" x14ac:dyDescent="0.25">
      <c r="A60" s="55" t="s">
        <v>25</v>
      </c>
      <c r="B60" s="136" t="s">
        <v>62</v>
      </c>
      <c r="C60" s="137"/>
      <c r="D60" s="138"/>
    </row>
    <row r="61" spans="1:4" ht="15.75" thickBot="1" x14ac:dyDescent="0.3">
      <c r="A61" s="56" t="s">
        <v>27</v>
      </c>
      <c r="B61" s="57" t="s">
        <v>63</v>
      </c>
      <c r="C61" s="58"/>
      <c r="D61" s="59"/>
    </row>
    <row r="62" spans="1:4" x14ac:dyDescent="0.25">
      <c r="A62" s="46" t="s">
        <v>29</v>
      </c>
      <c r="B62" s="60" t="s">
        <v>64</v>
      </c>
      <c r="C62" s="61"/>
      <c r="D62" s="49"/>
    </row>
    <row r="63" spans="1:4" x14ac:dyDescent="0.25">
      <c r="A63" s="50" t="s">
        <v>31</v>
      </c>
      <c r="B63" s="62">
        <v>648</v>
      </c>
      <c r="C63" s="63"/>
      <c r="D63" s="53"/>
    </row>
    <row r="64" spans="1:4" x14ac:dyDescent="0.25">
      <c r="A64" s="54" t="s">
        <v>33</v>
      </c>
      <c r="B64" s="62" t="s">
        <v>65</v>
      </c>
      <c r="C64" s="63"/>
      <c r="D64" s="53"/>
    </row>
    <row r="65" spans="1:4" x14ac:dyDescent="0.25">
      <c r="A65" s="54" t="s">
        <v>35</v>
      </c>
      <c r="B65" s="62" t="s">
        <v>66</v>
      </c>
      <c r="C65" s="63"/>
      <c r="D65" s="53"/>
    </row>
    <row r="66" spans="1:4" x14ac:dyDescent="0.25">
      <c r="A66" s="50" t="s">
        <v>37</v>
      </c>
      <c r="B66" s="62">
        <v>672</v>
      </c>
      <c r="C66" s="63"/>
      <c r="D66" s="53"/>
    </row>
    <row r="67" spans="1:4" x14ac:dyDescent="0.25">
      <c r="A67" s="54" t="s">
        <v>39</v>
      </c>
      <c r="B67" s="62" t="s">
        <v>67</v>
      </c>
      <c r="C67" s="63"/>
      <c r="D67" s="53"/>
    </row>
    <row r="68" spans="1:4" x14ac:dyDescent="0.25">
      <c r="A68" s="54" t="s">
        <v>41</v>
      </c>
      <c r="B68" s="62" t="s">
        <v>68</v>
      </c>
      <c r="C68" s="63"/>
      <c r="D68" s="53"/>
    </row>
    <row r="69" spans="1:4" x14ac:dyDescent="0.25">
      <c r="A69" s="54" t="s">
        <v>43</v>
      </c>
      <c r="B69" s="62" t="s">
        <v>69</v>
      </c>
      <c r="C69" s="63"/>
      <c r="D69" s="53"/>
    </row>
    <row r="70" spans="1:4" x14ac:dyDescent="0.25">
      <c r="A70" s="54" t="s">
        <v>45</v>
      </c>
      <c r="B70" s="62" t="s">
        <v>70</v>
      </c>
      <c r="C70" s="63"/>
      <c r="D70" s="53"/>
    </row>
    <row r="71" spans="1:4" x14ac:dyDescent="0.25">
      <c r="A71" s="50" t="s">
        <v>47</v>
      </c>
      <c r="B71" s="62" t="s">
        <v>71</v>
      </c>
      <c r="C71" s="63"/>
      <c r="D71" s="53"/>
    </row>
    <row r="72" spans="1:4" ht="15.75" thickBot="1" x14ac:dyDescent="0.3">
      <c r="A72" s="56" t="s">
        <v>49</v>
      </c>
      <c r="B72" s="57" t="s">
        <v>72</v>
      </c>
      <c r="C72" s="58"/>
      <c r="D72" s="59"/>
    </row>
    <row r="73" spans="1:4" x14ac:dyDescent="0.25">
      <c r="A73" s="46" t="s">
        <v>73</v>
      </c>
      <c r="B73" s="60" t="s">
        <v>74</v>
      </c>
      <c r="C73" s="61"/>
      <c r="D73" s="49"/>
    </row>
    <row r="74" spans="1:4" ht="15.75" thickBot="1" x14ac:dyDescent="0.3">
      <c r="A74" s="56" t="s">
        <v>75</v>
      </c>
      <c r="B74" s="57" t="s">
        <v>76</v>
      </c>
      <c r="C74" s="58"/>
      <c r="D74" s="59"/>
    </row>
    <row r="75" spans="1:4" x14ac:dyDescent="0.25">
      <c r="B75" s="64"/>
    </row>
    <row r="76" spans="1:4" x14ac:dyDescent="0.25">
      <c r="B76" s="64"/>
    </row>
    <row r="77" spans="1:4" x14ac:dyDescent="0.25">
      <c r="B77" s="64"/>
    </row>
    <row r="78" spans="1:4" x14ac:dyDescent="0.25">
      <c r="B78" s="64"/>
    </row>
    <row r="79" spans="1:4" x14ac:dyDescent="0.25">
      <c r="B79" s="64"/>
    </row>
    <row r="80" spans="1:4" x14ac:dyDescent="0.25">
      <c r="B80" s="64"/>
    </row>
    <row r="81" spans="2:2" x14ac:dyDescent="0.25">
      <c r="B81" s="64"/>
    </row>
    <row r="82" spans="2:2" x14ac:dyDescent="0.25">
      <c r="B82" s="64"/>
    </row>
    <row r="83" spans="2:2" x14ac:dyDescent="0.25">
      <c r="B83" s="64"/>
    </row>
    <row r="84" spans="2:2" x14ac:dyDescent="0.25">
      <c r="B84" s="64"/>
    </row>
    <row r="85" spans="2:2" x14ac:dyDescent="0.25">
      <c r="B85" s="64"/>
    </row>
    <row r="86" spans="2:2" x14ac:dyDescent="0.25">
      <c r="B86" s="64"/>
    </row>
    <row r="87" spans="2:2" x14ac:dyDescent="0.25">
      <c r="B87" s="64"/>
    </row>
    <row r="88" spans="2:2" x14ac:dyDescent="0.25">
      <c r="B88" s="64"/>
    </row>
    <row r="89" spans="2:2" x14ac:dyDescent="0.25">
      <c r="B89" s="64"/>
    </row>
    <row r="90" spans="2:2" x14ac:dyDescent="0.25">
      <c r="B90" s="64"/>
    </row>
    <row r="91" spans="2:2" x14ac:dyDescent="0.25">
      <c r="B91" s="64"/>
    </row>
  </sheetData>
  <sheetProtection formatColumns="0" formatRows="0"/>
  <mergeCells count="8">
    <mergeCell ref="A42:B42"/>
    <mergeCell ref="A50:D50"/>
    <mergeCell ref="B60:D60"/>
    <mergeCell ref="A1:C1"/>
    <mergeCell ref="A38:B38"/>
    <mergeCell ref="A39:B39"/>
    <mergeCell ref="A40:B40"/>
    <mergeCell ref="A41:B41"/>
  </mergeCells>
  <conditionalFormatting sqref="C9:C17">
    <cfRule type="cellIs" dxfId="9" priority="1" operator="lessThan">
      <formula>0</formula>
    </cfRule>
  </conditionalFormatting>
  <conditionalFormatting sqref="C40">
    <cfRule type="cellIs" dxfId="8" priority="2" operator="lessThan">
      <formula>0</formula>
    </cfRule>
  </conditionalFormatting>
  <printOptions horizontalCentered="1"/>
  <pageMargins left="0.78740157480314965" right="0.39370078740157483" top="0.39370078740157483" bottom="0.19685039370078741" header="0" footer="0"/>
  <pageSetup paperSize="9" fitToHeight="0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tabSelected="1" zoomScaleNormal="100" workbookViewId="0">
      <selection activeCell="E14" sqref="E14"/>
    </sheetView>
  </sheetViews>
  <sheetFormatPr defaultRowHeight="15" x14ac:dyDescent="0.25"/>
  <cols>
    <col min="1" max="1" width="8.28515625" style="5" customWidth="1"/>
    <col min="2" max="2" width="55.42578125" style="5" customWidth="1"/>
    <col min="3" max="5" width="15.7109375" style="5" customWidth="1"/>
    <col min="6" max="16384" width="9.140625" style="5"/>
  </cols>
  <sheetData>
    <row r="1" spans="1:6" ht="18.75" x14ac:dyDescent="0.3">
      <c r="A1" s="139" t="s">
        <v>91</v>
      </c>
      <c r="B1" s="139"/>
      <c r="C1" s="139"/>
      <c r="D1" s="139"/>
      <c r="E1" s="139"/>
      <c r="F1" s="8"/>
    </row>
    <row r="2" spans="1:6" ht="15.75" x14ac:dyDescent="0.25">
      <c r="A2" s="8"/>
      <c r="B2" s="8"/>
      <c r="C2" s="8"/>
      <c r="D2" s="8"/>
      <c r="E2" s="8"/>
      <c r="F2" s="8"/>
    </row>
    <row r="3" spans="1:6" ht="15" customHeight="1" x14ac:dyDescent="0.25">
      <c r="A3" s="78" t="str">
        <f>'Příloha č. 1_Rozpočet 2024'!A3</f>
        <v>Název příspěvkové organizace: Mateřská škola Pastelka, Ústí nad Labem, Horní 195, příspěvková organizace</v>
      </c>
      <c r="B3" s="77"/>
      <c r="C3" s="77"/>
      <c r="D3" s="77"/>
      <c r="E3" s="77"/>
      <c r="F3" s="78"/>
    </row>
    <row r="4" spans="1:6" x14ac:dyDescent="0.25">
      <c r="A4" s="75"/>
      <c r="B4" s="75"/>
      <c r="C4" s="75"/>
      <c r="D4" s="75"/>
      <c r="E4" s="75"/>
      <c r="F4" s="78"/>
    </row>
    <row r="5" spans="1:6" x14ac:dyDescent="0.25">
      <c r="A5" s="75" t="str">
        <f>'Příloha č. 1_Rozpočet 2024'!A5</f>
        <v>IČ: 70201013</v>
      </c>
      <c r="B5" s="75"/>
      <c r="C5" s="75"/>
      <c r="D5" s="75"/>
      <c r="E5" s="75"/>
      <c r="F5" s="78"/>
    </row>
    <row r="6" spans="1:6" ht="29.25" customHeight="1" thickBot="1" x14ac:dyDescent="0.35">
      <c r="A6" s="10" t="s">
        <v>4</v>
      </c>
      <c r="D6" s="79"/>
      <c r="E6" s="7" t="s">
        <v>5</v>
      </c>
    </row>
    <row r="7" spans="1:6" x14ac:dyDescent="0.25">
      <c r="A7" s="11" t="s">
        <v>6</v>
      </c>
      <c r="B7" s="12" t="s">
        <v>7</v>
      </c>
      <c r="C7" s="12" t="s">
        <v>8</v>
      </c>
      <c r="D7" s="12" t="s">
        <v>82</v>
      </c>
      <c r="E7" s="13" t="s">
        <v>83</v>
      </c>
    </row>
    <row r="8" spans="1:6" ht="34.5" customHeight="1" thickBot="1" x14ac:dyDescent="0.3">
      <c r="A8" s="14" t="s">
        <v>9</v>
      </c>
      <c r="B8" s="80" t="s">
        <v>10</v>
      </c>
      <c r="C8" s="81" t="s">
        <v>84</v>
      </c>
      <c r="D8" s="82" t="s">
        <v>85</v>
      </c>
      <c r="E8" s="16" t="s">
        <v>92</v>
      </c>
    </row>
    <row r="9" spans="1:6" ht="15.75" thickTop="1" x14ac:dyDescent="0.25">
      <c r="A9" s="17" t="s">
        <v>11</v>
      </c>
      <c r="B9" s="83" t="s">
        <v>12</v>
      </c>
      <c r="C9" s="84">
        <v>742.5</v>
      </c>
      <c r="D9" s="85">
        <v>765</v>
      </c>
      <c r="E9" s="65">
        <v>788</v>
      </c>
    </row>
    <row r="10" spans="1:6" x14ac:dyDescent="0.25">
      <c r="A10" s="17" t="s">
        <v>13</v>
      </c>
      <c r="B10" s="83" t="s">
        <v>14</v>
      </c>
      <c r="C10" s="84">
        <v>486</v>
      </c>
      <c r="D10" s="85">
        <v>510</v>
      </c>
      <c r="E10" s="65">
        <v>536</v>
      </c>
    </row>
    <row r="11" spans="1:6" x14ac:dyDescent="0.25">
      <c r="A11" s="17" t="s">
        <v>15</v>
      </c>
      <c r="B11" s="83" t="s">
        <v>16</v>
      </c>
      <c r="C11" s="84">
        <v>83</v>
      </c>
      <c r="D11" s="85">
        <v>85</v>
      </c>
      <c r="E11" s="65">
        <v>88</v>
      </c>
    </row>
    <row r="12" spans="1:6" x14ac:dyDescent="0.25">
      <c r="A12" s="17" t="s">
        <v>17</v>
      </c>
      <c r="B12" s="83" t="s">
        <v>18</v>
      </c>
      <c r="C12" s="84">
        <v>250</v>
      </c>
      <c r="D12" s="85">
        <v>258</v>
      </c>
      <c r="E12" s="65">
        <v>265</v>
      </c>
    </row>
    <row r="13" spans="1:6" x14ac:dyDescent="0.25">
      <c r="A13" s="19" t="s">
        <v>19</v>
      </c>
      <c r="B13" s="86" t="s">
        <v>20</v>
      </c>
      <c r="C13" s="87">
        <v>7896.66</v>
      </c>
      <c r="D13" s="88">
        <v>8501</v>
      </c>
      <c r="E13" s="66">
        <v>8922</v>
      </c>
    </row>
    <row r="14" spans="1:6" x14ac:dyDescent="0.25">
      <c r="A14" s="17" t="s">
        <v>21</v>
      </c>
      <c r="B14" s="83" t="s">
        <v>22</v>
      </c>
      <c r="C14" s="84">
        <v>1.5</v>
      </c>
      <c r="D14" s="85">
        <v>2</v>
      </c>
      <c r="E14" s="65">
        <v>2</v>
      </c>
    </row>
    <row r="15" spans="1:6" x14ac:dyDescent="0.25">
      <c r="A15" s="21" t="s">
        <v>23</v>
      </c>
      <c r="B15" s="89" t="s">
        <v>24</v>
      </c>
      <c r="C15" s="84">
        <v>0</v>
      </c>
      <c r="D15" s="85">
        <v>0</v>
      </c>
      <c r="E15" s="65">
        <v>0</v>
      </c>
    </row>
    <row r="16" spans="1:6" ht="15.75" thickBot="1" x14ac:dyDescent="0.3">
      <c r="A16" s="90" t="s">
        <v>25</v>
      </c>
      <c r="B16" s="91" t="s">
        <v>26</v>
      </c>
      <c r="C16" s="92">
        <v>23</v>
      </c>
      <c r="D16" s="93">
        <v>23</v>
      </c>
      <c r="E16" s="94">
        <v>24</v>
      </c>
    </row>
    <row r="17" spans="1:5" ht="21" customHeight="1" thickBot="1" x14ac:dyDescent="0.3">
      <c r="A17" s="25" t="s">
        <v>27</v>
      </c>
      <c r="B17" s="95" t="s">
        <v>0</v>
      </c>
      <c r="C17" s="96">
        <f>SUM(C9:C14,C16)</f>
        <v>9482.66</v>
      </c>
      <c r="D17" s="97">
        <f t="shared" ref="D17:E17" si="0">SUM(D9:D14,D16)</f>
        <v>10144</v>
      </c>
      <c r="E17" s="68">
        <f t="shared" si="0"/>
        <v>10625</v>
      </c>
    </row>
    <row r="18" spans="1:5" ht="30.75" thickBot="1" x14ac:dyDescent="0.3">
      <c r="A18" s="27" t="s">
        <v>9</v>
      </c>
      <c r="B18" s="98" t="s">
        <v>28</v>
      </c>
      <c r="C18" s="99" t="s">
        <v>84</v>
      </c>
      <c r="D18" s="100" t="s">
        <v>85</v>
      </c>
      <c r="E18" s="29" t="s">
        <v>92</v>
      </c>
    </row>
    <row r="19" spans="1:5" ht="15.75" thickTop="1" x14ac:dyDescent="0.25">
      <c r="A19" s="30" t="s">
        <v>29</v>
      </c>
      <c r="B19" s="101" t="s">
        <v>30</v>
      </c>
      <c r="C19" s="102">
        <v>300</v>
      </c>
      <c r="D19" s="103">
        <v>305</v>
      </c>
      <c r="E19" s="74">
        <v>309</v>
      </c>
    </row>
    <row r="20" spans="1:5" x14ac:dyDescent="0.25">
      <c r="A20" s="17" t="s">
        <v>31</v>
      </c>
      <c r="B20" s="83" t="s">
        <v>32</v>
      </c>
      <c r="C20" s="84">
        <v>0</v>
      </c>
      <c r="D20" s="85">
        <v>2</v>
      </c>
      <c r="E20" s="65">
        <v>2</v>
      </c>
    </row>
    <row r="21" spans="1:5" x14ac:dyDescent="0.25">
      <c r="A21" s="21" t="s">
        <v>33</v>
      </c>
      <c r="B21" s="89" t="s">
        <v>34</v>
      </c>
      <c r="C21" s="84">
        <v>0</v>
      </c>
      <c r="D21" s="85">
        <v>0</v>
      </c>
      <c r="E21" s="65">
        <v>0</v>
      </c>
    </row>
    <row r="22" spans="1:5" x14ac:dyDescent="0.25">
      <c r="A22" s="21" t="s">
        <v>35</v>
      </c>
      <c r="B22" s="89" t="s">
        <v>36</v>
      </c>
      <c r="C22" s="84">
        <v>0</v>
      </c>
      <c r="D22" s="85">
        <v>2</v>
      </c>
      <c r="E22" s="65">
        <v>2</v>
      </c>
    </row>
    <row r="23" spans="1:5" x14ac:dyDescent="0.25">
      <c r="A23" s="17" t="s">
        <v>37</v>
      </c>
      <c r="B23" s="83" t="s">
        <v>38</v>
      </c>
      <c r="C23" s="84">
        <v>9182.66</v>
      </c>
      <c r="D23" s="85">
        <v>9837</v>
      </c>
      <c r="E23" s="65">
        <v>10314</v>
      </c>
    </row>
    <row r="24" spans="1:5" x14ac:dyDescent="0.25">
      <c r="A24" s="21" t="s">
        <v>39</v>
      </c>
      <c r="B24" s="89" t="s">
        <v>40</v>
      </c>
      <c r="C24" s="84">
        <v>1380.66</v>
      </c>
      <c r="D24" s="85">
        <v>1649</v>
      </c>
      <c r="E24" s="65">
        <v>1714</v>
      </c>
    </row>
    <row r="25" spans="1:5" x14ac:dyDescent="0.25">
      <c r="A25" s="21" t="s">
        <v>41</v>
      </c>
      <c r="B25" s="89" t="s">
        <v>42</v>
      </c>
      <c r="C25" s="84">
        <v>210</v>
      </c>
      <c r="D25" s="85">
        <v>210</v>
      </c>
      <c r="E25" s="65">
        <v>216</v>
      </c>
    </row>
    <row r="26" spans="1:5" x14ac:dyDescent="0.25">
      <c r="A26" s="17" t="s">
        <v>43</v>
      </c>
      <c r="B26" s="89" t="s">
        <v>44</v>
      </c>
      <c r="C26" s="84">
        <v>7592</v>
      </c>
      <c r="D26" s="85">
        <v>7978</v>
      </c>
      <c r="E26" s="65">
        <v>8384</v>
      </c>
    </row>
    <row r="27" spans="1:5" ht="15" customHeight="1" x14ac:dyDescent="0.25">
      <c r="A27" s="21" t="s">
        <v>45</v>
      </c>
      <c r="B27" s="89" t="s">
        <v>46</v>
      </c>
      <c r="C27" s="84">
        <v>0</v>
      </c>
      <c r="D27" s="85">
        <v>0</v>
      </c>
      <c r="E27" s="65">
        <v>0</v>
      </c>
    </row>
    <row r="28" spans="1:5" ht="15" customHeight="1" thickBot="1" x14ac:dyDescent="0.3">
      <c r="A28" s="39" t="s">
        <v>47</v>
      </c>
      <c r="B28" s="104" t="s">
        <v>48</v>
      </c>
      <c r="C28" s="105">
        <v>0</v>
      </c>
      <c r="D28" s="106">
        <v>0</v>
      </c>
      <c r="E28" s="107">
        <v>0</v>
      </c>
    </row>
    <row r="29" spans="1:5" ht="21" customHeight="1" thickBot="1" x14ac:dyDescent="0.3">
      <c r="A29" s="25" t="s">
        <v>49</v>
      </c>
      <c r="B29" s="95" t="s">
        <v>1</v>
      </c>
      <c r="C29" s="96">
        <f>SUM(C19,C20,C23,C28)</f>
        <v>9482.66</v>
      </c>
      <c r="D29" s="68">
        <f t="shared" ref="D29:E29" si="1">SUM(D19,D20,D23,D28)</f>
        <v>10144</v>
      </c>
      <c r="E29" s="108">
        <f t="shared" si="1"/>
        <v>10625</v>
      </c>
    </row>
    <row r="30" spans="1:5" ht="19.5" customHeight="1" x14ac:dyDescent="0.25">
      <c r="A30" s="32"/>
      <c r="B30" s="33"/>
      <c r="C30" s="109"/>
      <c r="D30" s="34"/>
      <c r="E30" s="3"/>
    </row>
    <row r="31" spans="1:5" ht="15" customHeight="1" thickBot="1" x14ac:dyDescent="0.35">
      <c r="A31" s="10" t="s">
        <v>50</v>
      </c>
      <c r="B31" s="33"/>
      <c r="C31" s="109"/>
      <c r="D31" s="34"/>
      <c r="E31" s="36" t="s">
        <v>51</v>
      </c>
    </row>
    <row r="32" spans="1:5" ht="15" customHeight="1" x14ac:dyDescent="0.25">
      <c r="A32" s="11" t="s">
        <v>6</v>
      </c>
      <c r="B32" s="12" t="s">
        <v>7</v>
      </c>
      <c r="C32" s="12" t="s">
        <v>8</v>
      </c>
      <c r="D32" s="12" t="s">
        <v>82</v>
      </c>
      <c r="E32" s="13" t="s">
        <v>83</v>
      </c>
    </row>
    <row r="33" spans="1:5" ht="30.75" thickBot="1" x14ac:dyDescent="0.3">
      <c r="A33" s="14" t="s">
        <v>9</v>
      </c>
      <c r="B33" s="37" t="s">
        <v>50</v>
      </c>
      <c r="C33" s="82" t="s">
        <v>84</v>
      </c>
      <c r="D33" s="82" t="s">
        <v>85</v>
      </c>
      <c r="E33" s="16" t="s">
        <v>92</v>
      </c>
    </row>
    <row r="34" spans="1:5" ht="21" customHeight="1" thickTop="1" x14ac:dyDescent="0.25">
      <c r="A34" s="30" t="s">
        <v>73</v>
      </c>
      <c r="B34" s="38" t="s">
        <v>0</v>
      </c>
      <c r="C34" s="110">
        <v>0</v>
      </c>
      <c r="D34" s="111">
        <v>0</v>
      </c>
      <c r="E34" s="69">
        <v>0</v>
      </c>
    </row>
    <row r="35" spans="1:5" ht="21" customHeight="1" thickBot="1" x14ac:dyDescent="0.3">
      <c r="A35" s="39" t="s">
        <v>75</v>
      </c>
      <c r="B35" s="40" t="s">
        <v>1</v>
      </c>
      <c r="C35" s="112">
        <v>0</v>
      </c>
      <c r="D35" s="113">
        <v>0</v>
      </c>
      <c r="E35" s="70">
        <v>0</v>
      </c>
    </row>
    <row r="36" spans="1:5" ht="19.5" customHeight="1" x14ac:dyDescent="0.25">
      <c r="A36" s="32"/>
      <c r="B36" s="6"/>
      <c r="C36" s="114"/>
      <c r="D36" s="41"/>
      <c r="E36" s="41"/>
    </row>
    <row r="37" spans="1:5" ht="19.5" customHeight="1" thickBot="1" x14ac:dyDescent="0.3">
      <c r="A37" s="35" t="s">
        <v>54</v>
      </c>
      <c r="B37" s="6"/>
      <c r="C37" s="114"/>
      <c r="D37" s="41"/>
      <c r="E37" s="41" t="s">
        <v>5</v>
      </c>
    </row>
    <row r="38" spans="1:5" x14ac:dyDescent="0.25">
      <c r="A38" s="140" t="s">
        <v>6</v>
      </c>
      <c r="B38" s="141"/>
      <c r="C38" s="12" t="s">
        <v>7</v>
      </c>
      <c r="D38" s="12" t="s">
        <v>8</v>
      </c>
      <c r="E38" s="13" t="s">
        <v>82</v>
      </c>
    </row>
    <row r="39" spans="1:5" ht="30.75" thickBot="1" x14ac:dyDescent="0.3">
      <c r="A39" s="142" t="s">
        <v>86</v>
      </c>
      <c r="B39" s="143"/>
      <c r="C39" s="82" t="s">
        <v>84</v>
      </c>
      <c r="D39" s="82" t="s">
        <v>85</v>
      </c>
      <c r="E39" s="16" t="s">
        <v>92</v>
      </c>
    </row>
    <row r="40" spans="1:5" ht="15.75" thickTop="1" x14ac:dyDescent="0.25">
      <c r="A40" s="144" t="s">
        <v>2</v>
      </c>
      <c r="B40" s="145"/>
      <c r="C40" s="115">
        <f>SUM(C29-C17)</f>
        <v>0</v>
      </c>
      <c r="D40" s="115">
        <f t="shared" ref="D40:E40" si="2">SUM(D29-D17)</f>
        <v>0</v>
      </c>
      <c r="E40" s="71">
        <f t="shared" si="2"/>
        <v>0</v>
      </c>
    </row>
    <row r="41" spans="1:5" ht="15.75" thickBot="1" x14ac:dyDescent="0.3">
      <c r="A41" s="146" t="s">
        <v>3</v>
      </c>
      <c r="B41" s="147"/>
      <c r="C41" s="116">
        <f>SUM(C35-C34)</f>
        <v>0</v>
      </c>
      <c r="D41" s="116">
        <f>SUM(D35-D34)</f>
        <v>0</v>
      </c>
      <c r="E41" s="72">
        <f>SUM(E35-E34)</f>
        <v>0</v>
      </c>
    </row>
    <row r="42" spans="1:5" ht="21" customHeight="1" thickBot="1" x14ac:dyDescent="0.3">
      <c r="A42" s="133" t="s">
        <v>56</v>
      </c>
      <c r="B42" s="134"/>
      <c r="C42" s="117">
        <f>SUM(C40:C41)</f>
        <v>0</v>
      </c>
      <c r="D42" s="117">
        <f t="shared" ref="D42:E42" si="3">SUM(D40:D41)</f>
        <v>0</v>
      </c>
      <c r="E42" s="73">
        <f t="shared" si="3"/>
        <v>0</v>
      </c>
    </row>
    <row r="43" spans="1:5" ht="15" customHeight="1" x14ac:dyDescent="0.25">
      <c r="A43" s="118"/>
      <c r="B43" s="118"/>
      <c r="C43" s="7"/>
      <c r="D43" s="7"/>
      <c r="E43" s="7"/>
    </row>
    <row r="44" spans="1:5" x14ac:dyDescent="0.25">
      <c r="A44" s="4" t="str">
        <f>'Příloha č. 1_Rozpočet 2024'!A44</f>
        <v>Datum zpracování: 16. 11. 2023</v>
      </c>
      <c r="B44" s="3"/>
      <c r="C44" s="3"/>
      <c r="D44" s="3"/>
    </row>
    <row r="45" spans="1:5" x14ac:dyDescent="0.25">
      <c r="A45" s="4" t="str">
        <f>'Příloha č. 1_Rozpočet 2024'!A45</f>
        <v>Zpracoval:  Drkalová J.</v>
      </c>
      <c r="C45" s="3"/>
      <c r="D45" s="3"/>
    </row>
    <row r="46" spans="1:5" x14ac:dyDescent="0.25">
      <c r="C46" s="3"/>
      <c r="D46" s="3"/>
    </row>
    <row r="47" spans="1:5" x14ac:dyDescent="0.25">
      <c r="A47" s="5" t="str">
        <f>'Příloha č. 1_Rozpočet 2024'!A47</f>
        <v>Datum:   16. 11. 2023</v>
      </c>
      <c r="D47" s="3"/>
    </row>
    <row r="48" spans="1:5" x14ac:dyDescent="0.25">
      <c r="A48" s="2" t="str">
        <f>'Příloha č. 1_Rozpočet 2024'!A48</f>
        <v xml:space="preserve">Podpis ředitele p.o. a otisk razítka: </v>
      </c>
      <c r="B48" s="76"/>
      <c r="C48" s="4"/>
      <c r="D48" s="3"/>
    </row>
    <row r="49" spans="1:5" x14ac:dyDescent="0.25">
      <c r="A49" s="2"/>
      <c r="B49" s="76"/>
      <c r="C49" s="4"/>
      <c r="D49" s="3"/>
    </row>
    <row r="50" spans="1:5" x14ac:dyDescent="0.25">
      <c r="A50" s="2"/>
      <c r="B50" s="76"/>
      <c r="C50" s="4"/>
      <c r="D50" s="3"/>
    </row>
    <row r="51" spans="1:5" x14ac:dyDescent="0.25">
      <c r="A51" s="2"/>
      <c r="B51" s="76"/>
      <c r="C51" s="4"/>
      <c r="D51" s="3"/>
    </row>
    <row r="52" spans="1:5" x14ac:dyDescent="0.25">
      <c r="D52" s="3"/>
    </row>
    <row r="53" spans="1:5" x14ac:dyDescent="0.25">
      <c r="A53" s="135" t="s">
        <v>93</v>
      </c>
      <c r="B53" s="135"/>
      <c r="C53" s="135"/>
      <c r="D53" s="135"/>
      <c r="E53" s="135"/>
    </row>
    <row r="54" spans="1:5" ht="15.75" thickBot="1" x14ac:dyDescent="0.3">
      <c r="B54" s="3"/>
      <c r="C54" s="3"/>
      <c r="D54" s="3"/>
    </row>
    <row r="55" spans="1:5" ht="16.5" thickBot="1" x14ac:dyDescent="0.3">
      <c r="A55" s="42" t="s">
        <v>9</v>
      </c>
      <c r="B55" s="43" t="s">
        <v>81</v>
      </c>
      <c r="C55" s="119"/>
      <c r="D55" s="44"/>
      <c r="E55" s="45"/>
    </row>
    <row r="56" spans="1:5" ht="15.75" thickTop="1" x14ac:dyDescent="0.25">
      <c r="A56" s="46" t="s">
        <v>11</v>
      </c>
      <c r="B56" s="47" t="s">
        <v>57</v>
      </c>
      <c r="C56" s="48"/>
      <c r="D56" s="48"/>
      <c r="E56" s="49"/>
    </row>
    <row r="57" spans="1:5" x14ac:dyDescent="0.25">
      <c r="A57" s="50" t="s">
        <v>13</v>
      </c>
      <c r="B57" s="51" t="s">
        <v>87</v>
      </c>
      <c r="C57" s="52"/>
      <c r="D57" s="52"/>
      <c r="E57" s="53"/>
    </row>
    <row r="58" spans="1:5" x14ac:dyDescent="0.25">
      <c r="A58" s="50" t="s">
        <v>15</v>
      </c>
      <c r="B58" s="51">
        <v>511</v>
      </c>
      <c r="C58" s="52"/>
      <c r="D58" s="52"/>
      <c r="E58" s="53"/>
    </row>
    <row r="59" spans="1:5" x14ac:dyDescent="0.25">
      <c r="A59" s="50" t="s">
        <v>17</v>
      </c>
      <c r="B59" s="51" t="s">
        <v>59</v>
      </c>
      <c r="C59" s="52"/>
      <c r="D59" s="52"/>
      <c r="E59" s="53"/>
    </row>
    <row r="60" spans="1:5" x14ac:dyDescent="0.25">
      <c r="A60" s="50" t="s">
        <v>19</v>
      </c>
      <c r="B60" s="51" t="s">
        <v>60</v>
      </c>
      <c r="C60" s="52"/>
      <c r="D60" s="52"/>
      <c r="E60" s="53"/>
    </row>
    <row r="61" spans="1:5" x14ac:dyDescent="0.25">
      <c r="A61" s="50" t="s">
        <v>21</v>
      </c>
      <c r="B61" s="51">
        <v>551</v>
      </c>
      <c r="C61" s="52"/>
      <c r="D61" s="52"/>
      <c r="E61" s="53"/>
    </row>
    <row r="62" spans="1:5" x14ac:dyDescent="0.25">
      <c r="A62" s="54" t="s">
        <v>23</v>
      </c>
      <c r="B62" s="51" t="s">
        <v>61</v>
      </c>
      <c r="C62" s="52"/>
      <c r="D62" s="52"/>
      <c r="E62" s="53"/>
    </row>
    <row r="63" spans="1:5" x14ac:dyDescent="0.25">
      <c r="A63" s="55" t="s">
        <v>25</v>
      </c>
      <c r="B63" s="136" t="s">
        <v>62</v>
      </c>
      <c r="C63" s="137"/>
      <c r="D63" s="137"/>
      <c r="E63" s="138"/>
    </row>
    <row r="64" spans="1:5" x14ac:dyDescent="0.25">
      <c r="A64" s="50" t="s">
        <v>27</v>
      </c>
      <c r="B64" s="62" t="s">
        <v>63</v>
      </c>
      <c r="C64" s="63"/>
      <c r="D64" s="63"/>
      <c r="E64" s="53"/>
    </row>
    <row r="65" spans="1:5" ht="15.75" thickBot="1" x14ac:dyDescent="0.3">
      <c r="A65" s="56" t="s">
        <v>29</v>
      </c>
      <c r="B65" s="57" t="s">
        <v>64</v>
      </c>
      <c r="C65" s="58"/>
      <c r="D65" s="120"/>
      <c r="E65" s="121"/>
    </row>
    <row r="66" spans="1:5" x14ac:dyDescent="0.25">
      <c r="A66" s="46" t="s">
        <v>31</v>
      </c>
      <c r="B66" s="60">
        <v>648</v>
      </c>
      <c r="C66" s="61"/>
      <c r="D66" s="61"/>
      <c r="E66" s="49"/>
    </row>
    <row r="67" spans="1:5" x14ac:dyDescent="0.25">
      <c r="A67" s="54" t="s">
        <v>33</v>
      </c>
      <c r="B67" s="62" t="s">
        <v>65</v>
      </c>
      <c r="C67" s="63"/>
      <c r="D67" s="63"/>
      <c r="E67" s="53"/>
    </row>
    <row r="68" spans="1:5" x14ac:dyDescent="0.25">
      <c r="A68" s="54" t="s">
        <v>35</v>
      </c>
      <c r="B68" s="62" t="s">
        <v>66</v>
      </c>
      <c r="C68" s="63"/>
      <c r="D68" s="63"/>
      <c r="E68" s="53"/>
    </row>
    <row r="69" spans="1:5" x14ac:dyDescent="0.25">
      <c r="A69" s="50" t="s">
        <v>37</v>
      </c>
      <c r="B69" s="62">
        <v>672</v>
      </c>
      <c r="C69" s="63"/>
      <c r="D69" s="63"/>
      <c r="E69" s="53"/>
    </row>
    <row r="70" spans="1:5" x14ac:dyDescent="0.25">
      <c r="A70" s="54" t="s">
        <v>39</v>
      </c>
      <c r="B70" s="62" t="s">
        <v>67</v>
      </c>
      <c r="C70" s="63"/>
      <c r="D70" s="63"/>
      <c r="E70" s="53"/>
    </row>
    <row r="71" spans="1:5" x14ac:dyDescent="0.25">
      <c r="A71" s="54" t="s">
        <v>41</v>
      </c>
      <c r="B71" s="62" t="s">
        <v>68</v>
      </c>
      <c r="C71" s="63"/>
      <c r="D71" s="63"/>
      <c r="E71" s="53"/>
    </row>
    <row r="72" spans="1:5" x14ac:dyDescent="0.25">
      <c r="A72" s="54" t="s">
        <v>43</v>
      </c>
      <c r="B72" s="62" t="s">
        <v>69</v>
      </c>
      <c r="C72" s="63"/>
      <c r="D72" s="63"/>
      <c r="E72" s="53"/>
    </row>
    <row r="73" spans="1:5" x14ac:dyDescent="0.25">
      <c r="A73" s="54" t="s">
        <v>45</v>
      </c>
      <c r="B73" s="62" t="s">
        <v>70</v>
      </c>
      <c r="C73" s="63"/>
      <c r="D73" s="63"/>
      <c r="E73" s="53"/>
    </row>
    <row r="74" spans="1:5" x14ac:dyDescent="0.25">
      <c r="A74" s="50" t="s">
        <v>47</v>
      </c>
      <c r="B74" s="62" t="s">
        <v>71</v>
      </c>
      <c r="C74" s="63"/>
      <c r="D74" s="63"/>
      <c r="E74" s="53"/>
    </row>
    <row r="75" spans="1:5" ht="15.75" thickBot="1" x14ac:dyDescent="0.3">
      <c r="A75" s="56" t="s">
        <v>49</v>
      </c>
      <c r="B75" s="57" t="s">
        <v>72</v>
      </c>
      <c r="C75" s="58"/>
      <c r="D75" s="58"/>
      <c r="E75" s="59"/>
    </row>
    <row r="76" spans="1:5" x14ac:dyDescent="0.25">
      <c r="A76" s="46" t="s">
        <v>73</v>
      </c>
      <c r="B76" s="60" t="s">
        <v>74</v>
      </c>
      <c r="C76" s="61"/>
      <c r="D76" s="61"/>
      <c r="E76" s="49"/>
    </row>
    <row r="77" spans="1:5" ht="15.75" thickBot="1" x14ac:dyDescent="0.3">
      <c r="A77" s="56" t="s">
        <v>75</v>
      </c>
      <c r="B77" s="57" t="s">
        <v>76</v>
      </c>
      <c r="C77" s="58"/>
      <c r="D77" s="58"/>
      <c r="E77" s="59"/>
    </row>
    <row r="78" spans="1:5" x14ac:dyDescent="0.25">
      <c r="B78" s="64"/>
      <c r="C78" s="64"/>
    </row>
    <row r="79" spans="1:5" x14ac:dyDescent="0.25">
      <c r="A79" s="122" t="s">
        <v>88</v>
      </c>
      <c r="B79" s="118"/>
      <c r="C79" s="64"/>
    </row>
    <row r="80" spans="1:5" x14ac:dyDescent="0.25">
      <c r="A80" s="5" t="s">
        <v>89</v>
      </c>
      <c r="B80" s="118"/>
      <c r="C80" s="64"/>
    </row>
    <row r="81" spans="1:3" x14ac:dyDescent="0.25">
      <c r="A81" s="5" t="s">
        <v>90</v>
      </c>
      <c r="B81" s="3"/>
      <c r="C81" s="64"/>
    </row>
    <row r="82" spans="1:3" x14ac:dyDescent="0.25">
      <c r="B82" s="64"/>
      <c r="C82" s="64"/>
    </row>
    <row r="83" spans="1:3" x14ac:dyDescent="0.25">
      <c r="B83" s="64"/>
      <c r="C83" s="64"/>
    </row>
    <row r="84" spans="1:3" x14ac:dyDescent="0.25">
      <c r="B84" s="64"/>
      <c r="C84" s="64"/>
    </row>
    <row r="85" spans="1:3" x14ac:dyDescent="0.25">
      <c r="B85" s="64"/>
      <c r="C85" s="64"/>
    </row>
    <row r="86" spans="1:3" x14ac:dyDescent="0.25">
      <c r="B86" s="64"/>
      <c r="C86" s="64"/>
    </row>
    <row r="87" spans="1:3" x14ac:dyDescent="0.25">
      <c r="B87" s="64"/>
      <c r="C87" s="64"/>
    </row>
    <row r="88" spans="1:3" x14ac:dyDescent="0.25">
      <c r="B88" s="64"/>
      <c r="C88" s="64"/>
    </row>
    <row r="89" spans="1:3" x14ac:dyDescent="0.25">
      <c r="B89" s="64"/>
      <c r="C89" s="64"/>
    </row>
    <row r="90" spans="1:3" x14ac:dyDescent="0.25">
      <c r="B90" s="64"/>
      <c r="C90" s="64"/>
    </row>
    <row r="91" spans="1:3" x14ac:dyDescent="0.25">
      <c r="B91" s="64"/>
      <c r="C91" s="64"/>
    </row>
    <row r="92" spans="1:3" x14ac:dyDescent="0.25">
      <c r="B92" s="64"/>
      <c r="C92" s="64"/>
    </row>
    <row r="93" spans="1:3" x14ac:dyDescent="0.25">
      <c r="B93" s="64"/>
      <c r="C93" s="64"/>
    </row>
    <row r="94" spans="1:3" x14ac:dyDescent="0.25">
      <c r="B94" s="64"/>
      <c r="C94" s="64"/>
    </row>
    <row r="146" ht="15" customHeight="1" x14ac:dyDescent="0.25"/>
  </sheetData>
  <sheetProtection formatColumns="0" formatRows="0"/>
  <mergeCells count="8">
    <mergeCell ref="A42:B42"/>
    <mergeCell ref="A53:E53"/>
    <mergeCell ref="B63:E63"/>
    <mergeCell ref="A1:E1"/>
    <mergeCell ref="A38:B38"/>
    <mergeCell ref="A39:B39"/>
    <mergeCell ref="A40:B40"/>
    <mergeCell ref="A41:B41"/>
  </mergeCells>
  <conditionalFormatting sqref="C17:D17">
    <cfRule type="cellIs" dxfId="7" priority="5" operator="lessThan">
      <formula>0</formula>
    </cfRule>
  </conditionalFormatting>
  <conditionalFormatting sqref="C40:E40">
    <cfRule type="cellIs" dxfId="6" priority="2" operator="lessThan">
      <formula>0</formula>
    </cfRule>
  </conditionalFormatting>
  <conditionalFormatting sqref="C40:E42">
    <cfRule type="cellIs" dxfId="5" priority="1" operator="lessThan">
      <formula>0</formula>
    </cfRule>
  </conditionalFormatting>
  <conditionalFormatting sqref="D9:D16">
    <cfRule type="cellIs" dxfId="4" priority="4" operator="lessThan">
      <formula>0</formula>
    </cfRule>
  </conditionalFormatting>
  <conditionalFormatting sqref="E9:E17">
    <cfRule type="cellIs" dxfId="3" priority="3" operator="lessThan">
      <formula>0</formula>
    </cfRule>
  </conditionalFormatting>
  <printOptions horizontalCentered="1"/>
  <pageMargins left="0.78740157480314965" right="0.78740157480314965" top="0.59055118110236227" bottom="0.59055118110236227" header="0" footer="0"/>
  <pageSetup paperSize="9" scale="76" fitToHeight="0"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showGridLines="0" topLeftCell="A29" zoomScaleNormal="100" workbookViewId="0">
      <selection activeCell="H37" sqref="H37"/>
    </sheetView>
  </sheetViews>
  <sheetFormatPr defaultRowHeight="15" x14ac:dyDescent="0.25"/>
  <cols>
    <col min="1" max="1" width="8.28515625" style="5" customWidth="1"/>
    <col min="2" max="2" width="55.5703125" style="5" customWidth="1"/>
    <col min="3" max="4" width="14.85546875" style="5" customWidth="1"/>
    <col min="5" max="7" width="9.140625" style="5"/>
    <col min="8" max="8" width="10.140625" style="5" bestFit="1" customWidth="1"/>
    <col min="9" max="16384" width="9.140625" style="5"/>
  </cols>
  <sheetData>
    <row r="1" spans="1:8" ht="18.75" x14ac:dyDescent="0.3">
      <c r="A1" s="139" t="s">
        <v>98</v>
      </c>
      <c r="B1" s="139"/>
      <c r="C1" s="139"/>
      <c r="D1" s="139"/>
      <c r="E1" s="8"/>
    </row>
    <row r="2" spans="1:8" ht="6.75" customHeight="1" x14ac:dyDescent="0.25">
      <c r="A2" s="8"/>
      <c r="B2" s="8"/>
      <c r="C2" s="8"/>
      <c r="D2" s="8"/>
      <c r="E2" s="8"/>
    </row>
    <row r="3" spans="1:8" x14ac:dyDescent="0.25">
      <c r="A3" s="78" t="str">
        <f>'Příloha č. 1_Rozpočet 2024'!A3</f>
        <v>Název příspěvkové organizace: Mateřská škola Pastelka, Ústí nad Labem, Horní 195, příspěvková organizace</v>
      </c>
      <c r="B3" s="78"/>
      <c r="C3" s="78"/>
      <c r="D3" s="78"/>
      <c r="E3" s="78"/>
    </row>
    <row r="4" spans="1:8" ht="7.5" customHeight="1" x14ac:dyDescent="0.25">
      <c r="A4" s="75"/>
      <c r="B4" s="75"/>
      <c r="C4" s="75"/>
      <c r="D4" s="75"/>
      <c r="E4" s="78"/>
    </row>
    <row r="5" spans="1:8" x14ac:dyDescent="0.25">
      <c r="A5" s="75" t="str">
        <f>'Příloha č. 1_Rozpočet 2024'!A5</f>
        <v>IČ: 70201013</v>
      </c>
      <c r="B5" s="75"/>
      <c r="C5" s="75"/>
      <c r="D5" s="75"/>
      <c r="E5" s="78"/>
    </row>
    <row r="6" spans="1:8" ht="20.25" customHeight="1" thickBot="1" x14ac:dyDescent="0.35">
      <c r="A6" s="10" t="s">
        <v>4</v>
      </c>
      <c r="C6" s="123"/>
      <c r="D6" s="7" t="s">
        <v>5</v>
      </c>
    </row>
    <row r="7" spans="1:8" x14ac:dyDescent="0.25">
      <c r="A7" s="11" t="s">
        <v>6</v>
      </c>
      <c r="B7" s="12" t="s">
        <v>7</v>
      </c>
      <c r="C7" s="12" t="s">
        <v>8</v>
      </c>
      <c r="D7" s="13" t="s">
        <v>82</v>
      </c>
    </row>
    <row r="8" spans="1:8" ht="45.75" thickBot="1" x14ac:dyDescent="0.3">
      <c r="A8" s="14" t="s">
        <v>9</v>
      </c>
      <c r="B8" s="15" t="s">
        <v>10</v>
      </c>
      <c r="C8" s="82" t="s">
        <v>99</v>
      </c>
      <c r="D8" s="16" t="s">
        <v>100</v>
      </c>
      <c r="H8" s="124"/>
    </row>
    <row r="9" spans="1:8" ht="15.75" thickTop="1" x14ac:dyDescent="0.25">
      <c r="A9" s="17" t="s">
        <v>11</v>
      </c>
      <c r="B9" s="18" t="s">
        <v>12</v>
      </c>
      <c r="C9" s="85">
        <v>748</v>
      </c>
      <c r="D9" s="65">
        <v>752.5</v>
      </c>
    </row>
    <row r="10" spans="1:8" x14ac:dyDescent="0.25">
      <c r="A10" s="17" t="s">
        <v>13</v>
      </c>
      <c r="B10" s="18" t="s">
        <v>14</v>
      </c>
      <c r="C10" s="85">
        <v>471</v>
      </c>
      <c r="D10" s="65">
        <v>412</v>
      </c>
      <c r="E10" s="125"/>
    </row>
    <row r="11" spans="1:8" x14ac:dyDescent="0.25">
      <c r="A11" s="17" t="s">
        <v>15</v>
      </c>
      <c r="B11" s="18" t="s">
        <v>16</v>
      </c>
      <c r="C11" s="85">
        <v>83</v>
      </c>
      <c r="D11" s="65">
        <v>83</v>
      </c>
    </row>
    <row r="12" spans="1:8" x14ac:dyDescent="0.25">
      <c r="A12" s="17" t="s">
        <v>17</v>
      </c>
      <c r="B12" s="18" t="s">
        <v>18</v>
      </c>
      <c r="C12" s="85">
        <v>194</v>
      </c>
      <c r="D12" s="65">
        <v>287</v>
      </c>
    </row>
    <row r="13" spans="1:8" x14ac:dyDescent="0.25">
      <c r="A13" s="19" t="s">
        <v>19</v>
      </c>
      <c r="B13" s="20" t="s">
        <v>20</v>
      </c>
      <c r="C13" s="88">
        <v>7183</v>
      </c>
      <c r="D13" s="66">
        <v>7573</v>
      </c>
    </row>
    <row r="14" spans="1:8" x14ac:dyDescent="0.25">
      <c r="A14" s="17" t="s">
        <v>21</v>
      </c>
      <c r="B14" s="18" t="s">
        <v>22</v>
      </c>
      <c r="C14" s="85">
        <v>1.5</v>
      </c>
      <c r="D14" s="65">
        <v>1.5</v>
      </c>
    </row>
    <row r="15" spans="1:8" x14ac:dyDescent="0.25">
      <c r="A15" s="21" t="s">
        <v>23</v>
      </c>
      <c r="B15" s="22" t="s">
        <v>24</v>
      </c>
      <c r="C15" s="85">
        <v>0</v>
      </c>
      <c r="D15" s="65">
        <v>0</v>
      </c>
    </row>
    <row r="16" spans="1:8" ht="15.75" thickBot="1" x14ac:dyDescent="0.3">
      <c r="A16" s="23" t="s">
        <v>25</v>
      </c>
      <c r="B16" s="24" t="s">
        <v>26</v>
      </c>
      <c r="C16" s="126">
        <v>14</v>
      </c>
      <c r="D16" s="67">
        <v>23</v>
      </c>
    </row>
    <row r="17" spans="1:4" ht="21" customHeight="1" thickBot="1" x14ac:dyDescent="0.3">
      <c r="A17" s="25" t="s">
        <v>27</v>
      </c>
      <c r="B17" s="26" t="s">
        <v>0</v>
      </c>
      <c r="C17" s="97">
        <f>SUM(C9:C14,C16)</f>
        <v>8694.5</v>
      </c>
      <c r="D17" s="68">
        <f>SUM(D9:D14,D16)</f>
        <v>9132</v>
      </c>
    </row>
    <row r="18" spans="1:4" ht="45.75" thickBot="1" x14ac:dyDescent="0.3">
      <c r="A18" s="27" t="s">
        <v>9</v>
      </c>
      <c r="B18" s="28" t="s">
        <v>28</v>
      </c>
      <c r="C18" s="100" t="s">
        <v>99</v>
      </c>
      <c r="D18" s="29" t="s">
        <v>100</v>
      </c>
    </row>
    <row r="19" spans="1:4" ht="15.75" thickTop="1" x14ac:dyDescent="0.25">
      <c r="A19" s="30" t="s">
        <v>29</v>
      </c>
      <c r="B19" s="31" t="s">
        <v>30</v>
      </c>
      <c r="C19" s="103">
        <v>330</v>
      </c>
      <c r="D19" s="74">
        <v>330</v>
      </c>
    </row>
    <row r="20" spans="1:4" x14ac:dyDescent="0.25">
      <c r="A20" s="17" t="s">
        <v>31</v>
      </c>
      <c r="B20" s="18" t="s">
        <v>32</v>
      </c>
      <c r="C20" s="85">
        <v>0</v>
      </c>
      <c r="D20" s="65">
        <v>0</v>
      </c>
    </row>
    <row r="21" spans="1:4" x14ac:dyDescent="0.25">
      <c r="A21" s="21" t="s">
        <v>33</v>
      </c>
      <c r="B21" s="22" t="s">
        <v>34</v>
      </c>
      <c r="C21" s="85">
        <v>0</v>
      </c>
      <c r="D21" s="65">
        <v>0</v>
      </c>
    </row>
    <row r="22" spans="1:4" x14ac:dyDescent="0.25">
      <c r="A22" s="21" t="s">
        <v>35</v>
      </c>
      <c r="B22" s="22" t="s">
        <v>36</v>
      </c>
      <c r="C22" s="85">
        <v>0</v>
      </c>
      <c r="D22" s="65">
        <v>0</v>
      </c>
    </row>
    <row r="23" spans="1:4" x14ac:dyDescent="0.25">
      <c r="A23" s="17" t="s">
        <v>37</v>
      </c>
      <c r="B23" s="18" t="s">
        <v>38</v>
      </c>
      <c r="C23" s="85">
        <v>8364</v>
      </c>
      <c r="D23" s="65">
        <v>8802</v>
      </c>
    </row>
    <row r="24" spans="1:4" x14ac:dyDescent="0.25">
      <c r="A24" s="21" t="s">
        <v>39</v>
      </c>
      <c r="B24" s="22" t="s">
        <v>40</v>
      </c>
      <c r="C24" s="85">
        <v>951</v>
      </c>
      <c r="D24" s="65">
        <v>990</v>
      </c>
    </row>
    <row r="25" spans="1:4" x14ac:dyDescent="0.25">
      <c r="A25" s="21" t="s">
        <v>41</v>
      </c>
      <c r="B25" s="22" t="s">
        <v>42</v>
      </c>
      <c r="C25" s="85">
        <v>220</v>
      </c>
      <c r="D25" s="65">
        <v>220</v>
      </c>
    </row>
    <row r="26" spans="1:4" x14ac:dyDescent="0.25">
      <c r="A26" s="21" t="s">
        <v>43</v>
      </c>
      <c r="B26" s="22" t="s">
        <v>44</v>
      </c>
      <c r="C26" s="85">
        <v>7193</v>
      </c>
      <c r="D26" s="65">
        <v>7592</v>
      </c>
    </row>
    <row r="27" spans="1:4" ht="15" customHeight="1" x14ac:dyDescent="0.25">
      <c r="A27" s="21" t="s">
        <v>45</v>
      </c>
      <c r="B27" s="22" t="s">
        <v>46</v>
      </c>
      <c r="C27" s="85">
        <v>0</v>
      </c>
      <c r="D27" s="65">
        <v>0</v>
      </c>
    </row>
    <row r="28" spans="1:4" ht="15" customHeight="1" thickBot="1" x14ac:dyDescent="0.3">
      <c r="A28" s="19" t="s">
        <v>47</v>
      </c>
      <c r="B28" s="20" t="s">
        <v>48</v>
      </c>
      <c r="C28" s="88">
        <v>0.5</v>
      </c>
      <c r="D28" s="66">
        <v>0</v>
      </c>
    </row>
    <row r="29" spans="1:4" ht="21" customHeight="1" thickBot="1" x14ac:dyDescent="0.3">
      <c r="A29" s="25" t="s">
        <v>49</v>
      </c>
      <c r="B29" s="26" t="s">
        <v>1</v>
      </c>
      <c r="C29" s="97">
        <f>SUM(C19,C20,C23,C28)</f>
        <v>8694.5</v>
      </c>
      <c r="D29" s="68">
        <f>SUM(D19,D20,D23,D28)</f>
        <v>9132</v>
      </c>
    </row>
    <row r="30" spans="1:4" ht="19.5" customHeight="1" x14ac:dyDescent="0.25">
      <c r="A30" s="32"/>
      <c r="B30" s="33"/>
      <c r="C30" s="34"/>
      <c r="D30" s="3"/>
    </row>
    <row r="31" spans="1:4" ht="15" customHeight="1" thickBot="1" x14ac:dyDescent="0.35">
      <c r="A31" s="127" t="s">
        <v>50</v>
      </c>
      <c r="B31" s="6"/>
      <c r="C31" s="128"/>
      <c r="D31" s="41" t="s">
        <v>51</v>
      </c>
    </row>
    <row r="32" spans="1:4" ht="15" customHeight="1" x14ac:dyDescent="0.25">
      <c r="A32" s="11" t="s">
        <v>6</v>
      </c>
      <c r="B32" s="12" t="s">
        <v>7</v>
      </c>
      <c r="C32" s="12" t="s">
        <v>8</v>
      </c>
      <c r="D32" s="13" t="s">
        <v>82</v>
      </c>
    </row>
    <row r="33" spans="1:4" ht="45.75" thickBot="1" x14ac:dyDescent="0.3">
      <c r="A33" s="14" t="s">
        <v>9</v>
      </c>
      <c r="B33" s="37" t="s">
        <v>50</v>
      </c>
      <c r="C33" s="82" t="s">
        <v>99</v>
      </c>
      <c r="D33" s="16" t="s">
        <v>100</v>
      </c>
    </row>
    <row r="34" spans="1:4" ht="21" customHeight="1" thickTop="1" x14ac:dyDescent="0.25">
      <c r="A34" s="30" t="s">
        <v>73</v>
      </c>
      <c r="B34" s="38" t="s">
        <v>0</v>
      </c>
      <c r="C34" s="111">
        <v>0</v>
      </c>
      <c r="D34" s="69">
        <v>0</v>
      </c>
    </row>
    <row r="35" spans="1:4" ht="21" customHeight="1" thickBot="1" x14ac:dyDescent="0.3">
      <c r="A35" s="39" t="s">
        <v>75</v>
      </c>
      <c r="B35" s="40" t="s">
        <v>1</v>
      </c>
      <c r="C35" s="113">
        <v>0</v>
      </c>
      <c r="D35" s="70">
        <v>0</v>
      </c>
    </row>
    <row r="36" spans="1:4" ht="19.5" customHeight="1" x14ac:dyDescent="0.25">
      <c r="A36" s="32"/>
      <c r="B36" s="6"/>
      <c r="C36" s="41"/>
      <c r="D36" s="41"/>
    </row>
    <row r="37" spans="1:4" ht="19.5" customHeight="1" thickBot="1" x14ac:dyDescent="0.35">
      <c r="A37" s="127" t="s">
        <v>54</v>
      </c>
      <c r="B37" s="6"/>
      <c r="C37" s="41"/>
      <c r="D37" s="41" t="s">
        <v>5</v>
      </c>
    </row>
    <row r="38" spans="1:4" x14ac:dyDescent="0.25">
      <c r="A38" s="140" t="s">
        <v>6</v>
      </c>
      <c r="B38" s="141"/>
      <c r="C38" s="12" t="s">
        <v>7</v>
      </c>
      <c r="D38" s="13" t="s">
        <v>8</v>
      </c>
    </row>
    <row r="39" spans="1:4" ht="45.75" thickBot="1" x14ac:dyDescent="0.3">
      <c r="A39" s="142" t="s">
        <v>86</v>
      </c>
      <c r="B39" s="143"/>
      <c r="C39" s="82" t="s">
        <v>99</v>
      </c>
      <c r="D39" s="16" t="s">
        <v>100</v>
      </c>
    </row>
    <row r="40" spans="1:4" ht="15.75" thickTop="1" x14ac:dyDescent="0.25">
      <c r="A40" s="144" t="s">
        <v>2</v>
      </c>
      <c r="B40" s="145"/>
      <c r="C40" s="115">
        <f>C29-C17</f>
        <v>0</v>
      </c>
      <c r="D40" s="71">
        <f>D29-D17</f>
        <v>0</v>
      </c>
    </row>
    <row r="41" spans="1:4" ht="15.75" thickBot="1" x14ac:dyDescent="0.3">
      <c r="A41" s="146" t="s">
        <v>3</v>
      </c>
      <c r="B41" s="147"/>
      <c r="C41" s="72">
        <f>C35-C34</f>
        <v>0</v>
      </c>
      <c r="D41" s="72">
        <f>D35-D34</f>
        <v>0</v>
      </c>
    </row>
    <row r="42" spans="1:4" ht="21" customHeight="1" thickBot="1" x14ac:dyDescent="0.3">
      <c r="A42" s="149" t="s">
        <v>56</v>
      </c>
      <c r="B42" s="150"/>
      <c r="C42" s="117">
        <f>SUM(C40:C41)</f>
        <v>0</v>
      </c>
      <c r="D42" s="73">
        <f>SUM(D40:D41)</f>
        <v>0</v>
      </c>
    </row>
    <row r="43" spans="1:4" ht="15" customHeight="1" x14ac:dyDescent="0.25">
      <c r="A43" s="118"/>
      <c r="B43" s="118"/>
      <c r="C43" s="7"/>
      <c r="D43" s="7"/>
    </row>
    <row r="44" spans="1:4" x14ac:dyDescent="0.25">
      <c r="A44" s="4" t="str">
        <f>'Příloha č. 1_Rozpočet 2024'!A44</f>
        <v>Datum zpracování: 16. 11. 2023</v>
      </c>
      <c r="B44" s="3"/>
      <c r="C44" s="3"/>
    </row>
    <row r="45" spans="1:4" x14ac:dyDescent="0.25">
      <c r="A45" s="4" t="str">
        <f>'Příloha č. 1_Rozpočet 2024'!A45</f>
        <v>Zpracoval:  Drkalová J.</v>
      </c>
      <c r="C45" s="3"/>
    </row>
    <row r="46" spans="1:4" x14ac:dyDescent="0.25">
      <c r="C46" s="3"/>
    </row>
    <row r="47" spans="1:4" x14ac:dyDescent="0.25">
      <c r="A47" s="2" t="str">
        <f>'Příloha č. 1_Rozpočet 2024'!A47</f>
        <v>Datum:   16. 11. 2023</v>
      </c>
      <c r="B47" s="76"/>
      <c r="C47" s="3"/>
    </row>
    <row r="48" spans="1:4" x14ac:dyDescent="0.25">
      <c r="A48" s="2" t="str">
        <f>'Příloha č. 1_Rozpočet 2024'!A48</f>
        <v xml:space="preserve">Podpis ředitele p.o. a otisk razítka: </v>
      </c>
      <c r="B48" s="1"/>
      <c r="C48" s="3"/>
    </row>
    <row r="49" spans="1:6" x14ac:dyDescent="0.25">
      <c r="C49" s="3"/>
    </row>
    <row r="50" spans="1:6" ht="56.25" customHeight="1" x14ac:dyDescent="0.25">
      <c r="A50" s="151" t="s">
        <v>101</v>
      </c>
      <c r="B50" s="151"/>
      <c r="C50" s="151"/>
      <c r="D50" s="151"/>
      <c r="E50" s="129"/>
      <c r="F50" s="129"/>
    </row>
    <row r="51" spans="1:6" ht="30" customHeight="1" x14ac:dyDescent="0.25">
      <c r="A51" s="148" t="s">
        <v>102</v>
      </c>
      <c r="B51" s="148"/>
      <c r="C51" s="148"/>
      <c r="D51" s="148"/>
      <c r="E51" s="130"/>
      <c r="F51" s="130"/>
    </row>
    <row r="52" spans="1:6" ht="30.75" customHeight="1" x14ac:dyDescent="0.25">
      <c r="A52" s="152" t="s">
        <v>104</v>
      </c>
      <c r="B52" s="152"/>
      <c r="C52" s="152"/>
      <c r="D52" s="152"/>
    </row>
    <row r="53" spans="1:6" ht="20.25" customHeight="1" thickBot="1" x14ac:dyDescent="0.3">
      <c r="B53" s="3"/>
      <c r="C53" s="3"/>
    </row>
    <row r="54" spans="1:6" ht="19.5" customHeight="1" thickBot="1" x14ac:dyDescent="0.3">
      <c r="A54" s="42" t="s">
        <v>9</v>
      </c>
      <c r="B54" s="43" t="s">
        <v>103</v>
      </c>
      <c r="C54" s="131"/>
      <c r="D54" s="132"/>
    </row>
    <row r="55" spans="1:6" ht="15.75" thickTop="1" x14ac:dyDescent="0.25">
      <c r="A55" s="46" t="s">
        <v>11</v>
      </c>
      <c r="B55" s="47" t="s">
        <v>57</v>
      </c>
      <c r="C55" s="48"/>
      <c r="D55" s="49"/>
    </row>
    <row r="56" spans="1:6" x14ac:dyDescent="0.25">
      <c r="A56" s="50" t="s">
        <v>13</v>
      </c>
      <c r="B56" s="51" t="s">
        <v>87</v>
      </c>
      <c r="C56" s="52"/>
      <c r="D56" s="53"/>
    </row>
    <row r="57" spans="1:6" x14ac:dyDescent="0.25">
      <c r="A57" s="50" t="s">
        <v>15</v>
      </c>
      <c r="B57" s="51">
        <v>511</v>
      </c>
      <c r="C57" s="52"/>
      <c r="D57" s="53"/>
    </row>
    <row r="58" spans="1:6" x14ac:dyDescent="0.25">
      <c r="A58" s="50" t="s">
        <v>17</v>
      </c>
      <c r="B58" s="51" t="s">
        <v>59</v>
      </c>
      <c r="C58" s="52"/>
      <c r="D58" s="53"/>
    </row>
    <row r="59" spans="1:6" x14ac:dyDescent="0.25">
      <c r="A59" s="50" t="s">
        <v>19</v>
      </c>
      <c r="B59" s="51" t="s">
        <v>60</v>
      </c>
      <c r="C59" s="52"/>
      <c r="D59" s="53"/>
    </row>
    <row r="60" spans="1:6" x14ac:dyDescent="0.25">
      <c r="A60" s="50" t="s">
        <v>21</v>
      </c>
      <c r="B60" s="51">
        <v>551</v>
      </c>
      <c r="C60" s="52"/>
      <c r="D60" s="53"/>
    </row>
    <row r="61" spans="1:6" x14ac:dyDescent="0.25">
      <c r="A61" s="54" t="s">
        <v>23</v>
      </c>
      <c r="B61" s="51" t="s">
        <v>61</v>
      </c>
      <c r="C61" s="52"/>
      <c r="D61" s="53"/>
    </row>
    <row r="62" spans="1:6" ht="29.25" customHeight="1" x14ac:dyDescent="0.25">
      <c r="A62" s="55" t="s">
        <v>25</v>
      </c>
      <c r="B62" s="136" t="s">
        <v>94</v>
      </c>
      <c r="C62" s="137"/>
      <c r="D62" s="138"/>
    </row>
    <row r="63" spans="1:6" ht="15.75" thickBot="1" x14ac:dyDescent="0.3">
      <c r="A63" s="56" t="s">
        <v>27</v>
      </c>
      <c r="B63" s="57" t="s">
        <v>63</v>
      </c>
      <c r="C63" s="58"/>
      <c r="D63" s="59"/>
    </row>
    <row r="64" spans="1:6" x14ac:dyDescent="0.25">
      <c r="A64" s="46" t="s">
        <v>29</v>
      </c>
      <c r="B64" s="60" t="s">
        <v>64</v>
      </c>
      <c r="C64" s="61"/>
      <c r="D64" s="49"/>
    </row>
    <row r="65" spans="1:4" x14ac:dyDescent="0.25">
      <c r="A65" s="50" t="s">
        <v>31</v>
      </c>
      <c r="B65" s="62">
        <v>648</v>
      </c>
      <c r="C65" s="63"/>
      <c r="D65" s="53"/>
    </row>
    <row r="66" spans="1:4" x14ac:dyDescent="0.25">
      <c r="A66" s="54" t="s">
        <v>33</v>
      </c>
      <c r="B66" s="62" t="s">
        <v>65</v>
      </c>
      <c r="C66" s="63"/>
      <c r="D66" s="53"/>
    </row>
    <row r="67" spans="1:4" x14ac:dyDescent="0.25">
      <c r="A67" s="54" t="s">
        <v>35</v>
      </c>
      <c r="B67" s="62" t="s">
        <v>66</v>
      </c>
      <c r="C67" s="63"/>
      <c r="D67" s="53"/>
    </row>
    <row r="68" spans="1:4" x14ac:dyDescent="0.25">
      <c r="A68" s="50" t="s">
        <v>37</v>
      </c>
      <c r="B68" s="62">
        <v>672</v>
      </c>
      <c r="C68" s="63"/>
      <c r="D68" s="53"/>
    </row>
    <row r="69" spans="1:4" x14ac:dyDescent="0.25">
      <c r="A69" s="54" t="s">
        <v>39</v>
      </c>
      <c r="B69" s="62" t="s">
        <v>67</v>
      </c>
      <c r="C69" s="63"/>
      <c r="D69" s="53"/>
    </row>
    <row r="70" spans="1:4" x14ac:dyDescent="0.25">
      <c r="A70" s="54" t="s">
        <v>41</v>
      </c>
      <c r="B70" s="62" t="s">
        <v>68</v>
      </c>
      <c r="C70" s="63"/>
      <c r="D70" s="53"/>
    </row>
    <row r="71" spans="1:4" x14ac:dyDescent="0.25">
      <c r="A71" s="54" t="s">
        <v>43</v>
      </c>
      <c r="B71" s="62" t="s">
        <v>69</v>
      </c>
      <c r="C71" s="63"/>
      <c r="D71" s="53"/>
    </row>
    <row r="72" spans="1:4" x14ac:dyDescent="0.25">
      <c r="A72" s="54" t="s">
        <v>45</v>
      </c>
      <c r="B72" s="62" t="s">
        <v>70</v>
      </c>
      <c r="C72" s="63"/>
      <c r="D72" s="53"/>
    </row>
    <row r="73" spans="1:4" x14ac:dyDescent="0.25">
      <c r="A73" s="50" t="s">
        <v>47</v>
      </c>
      <c r="B73" s="62" t="s">
        <v>71</v>
      </c>
      <c r="C73" s="63"/>
      <c r="D73" s="53"/>
    </row>
    <row r="74" spans="1:4" ht="15.75" thickBot="1" x14ac:dyDescent="0.3">
      <c r="A74" s="56" t="s">
        <v>49</v>
      </c>
      <c r="B74" s="57" t="s">
        <v>72</v>
      </c>
      <c r="C74" s="58"/>
      <c r="D74" s="59"/>
    </row>
    <row r="75" spans="1:4" x14ac:dyDescent="0.25">
      <c r="A75" s="46" t="s">
        <v>73</v>
      </c>
      <c r="B75" s="60" t="s">
        <v>95</v>
      </c>
      <c r="C75" s="61"/>
      <c r="D75" s="49"/>
    </row>
    <row r="76" spans="1:4" ht="15.75" thickBot="1" x14ac:dyDescent="0.3">
      <c r="A76" s="56" t="s">
        <v>75</v>
      </c>
      <c r="B76" s="57" t="s">
        <v>96</v>
      </c>
      <c r="C76" s="58"/>
      <c r="D76" s="59"/>
    </row>
    <row r="77" spans="1:4" x14ac:dyDescent="0.25">
      <c r="B77" s="64"/>
    </row>
    <row r="78" spans="1:4" x14ac:dyDescent="0.25">
      <c r="A78" s="122" t="s">
        <v>88</v>
      </c>
      <c r="B78" s="118"/>
    </row>
    <row r="79" spans="1:4" ht="33.75" customHeight="1" x14ac:dyDescent="0.25">
      <c r="A79" s="148" t="s">
        <v>97</v>
      </c>
      <c r="B79" s="148"/>
      <c r="C79" s="148"/>
      <c r="D79" s="148"/>
    </row>
    <row r="80" spans="1:4" x14ac:dyDescent="0.25">
      <c r="B80" s="3"/>
    </row>
    <row r="81" spans="2:2" x14ac:dyDescent="0.25">
      <c r="B81" s="64"/>
    </row>
    <row r="82" spans="2:2" x14ac:dyDescent="0.25">
      <c r="B82" s="64"/>
    </row>
    <row r="83" spans="2:2" x14ac:dyDescent="0.25">
      <c r="B83" s="64"/>
    </row>
    <row r="84" spans="2:2" x14ac:dyDescent="0.25">
      <c r="B84" s="64"/>
    </row>
    <row r="85" spans="2:2" x14ac:dyDescent="0.25">
      <c r="B85" s="64"/>
    </row>
    <row r="86" spans="2:2" x14ac:dyDescent="0.25">
      <c r="B86" s="64"/>
    </row>
    <row r="87" spans="2:2" x14ac:dyDescent="0.25">
      <c r="B87" s="64"/>
    </row>
    <row r="88" spans="2:2" x14ac:dyDescent="0.25">
      <c r="B88" s="64"/>
    </row>
    <row r="89" spans="2:2" x14ac:dyDescent="0.25">
      <c r="B89" s="64"/>
    </row>
    <row r="90" spans="2:2" x14ac:dyDescent="0.25">
      <c r="B90" s="64"/>
    </row>
    <row r="91" spans="2:2" x14ac:dyDescent="0.25">
      <c r="B91" s="64"/>
    </row>
    <row r="92" spans="2:2" x14ac:dyDescent="0.25">
      <c r="B92" s="64"/>
    </row>
    <row r="93" spans="2:2" x14ac:dyDescent="0.25">
      <c r="B93" s="64"/>
    </row>
    <row r="145" ht="15" customHeight="1" x14ac:dyDescent="0.25"/>
  </sheetData>
  <sheetProtection formatColumns="0" formatRows="0"/>
  <mergeCells count="11">
    <mergeCell ref="A79:D79"/>
    <mergeCell ref="A1:D1"/>
    <mergeCell ref="A38:B38"/>
    <mergeCell ref="A39:B39"/>
    <mergeCell ref="A40:B40"/>
    <mergeCell ref="A41:B41"/>
    <mergeCell ref="A42:B42"/>
    <mergeCell ref="A50:D50"/>
    <mergeCell ref="A51:D51"/>
    <mergeCell ref="A52:D52"/>
    <mergeCell ref="B62:D62"/>
  </mergeCells>
  <conditionalFormatting sqref="C9:D17">
    <cfRule type="cellIs" dxfId="2" priority="2" operator="lessThan">
      <formula>0</formula>
    </cfRule>
  </conditionalFormatting>
  <conditionalFormatting sqref="C40:D40">
    <cfRule type="cellIs" dxfId="1" priority="1" operator="lessThan">
      <formula>0</formula>
    </cfRule>
  </conditionalFormatting>
  <conditionalFormatting sqref="C40:D42">
    <cfRule type="cellIs" dxfId="0" priority="3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5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 1_Rozpočet 2024</vt:lpstr>
      <vt:lpstr>Příloha č. 2 _Výhled 2025-2026</vt:lpstr>
      <vt:lpstr>Příloha č.3_Očekávané plnění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localadmin</cp:lastModifiedBy>
  <cp:lastPrinted>2023-11-21T05:37:13Z</cp:lastPrinted>
  <dcterms:created xsi:type="dcterms:W3CDTF">2017-04-20T09:16:46Z</dcterms:created>
  <dcterms:modified xsi:type="dcterms:W3CDTF">2023-11-23T12:13:04Z</dcterms:modified>
</cp:coreProperties>
</file>